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Sam Kyerematen\Desktop\SPSA-2020-21\BOP-Final-2021-Aaron\"/>
    </mc:Choice>
  </mc:AlternateContent>
  <xr:revisionPtr revIDLastSave="0" documentId="13_ncr:1_{3117255E-FDE7-4697-91E6-4CEA0733CA40}" xr6:coauthVersionLast="45" xr6:coauthVersionMax="45" xr10:uidLastSave="{00000000-0000-0000-0000-000000000000}"/>
  <bookViews>
    <workbookView xWindow="0" yWindow="0" windowWidth="20490" windowHeight="10920" tabRatio="826" activeTab="4" xr2:uid="{00000000-000D-0000-FFFF-FFFF00000000}"/>
  </bookViews>
  <sheets>
    <sheet name="Title Page" sheetId="6" r:id="rId1"/>
    <sheet name="Instructions" sheetId="7" r:id="rId2"/>
    <sheet name="Data Input" sheetId="1" r:id="rId3"/>
    <sheet name="Narrative Responses" sheetId="5" r:id="rId4"/>
    <sheet name="Template" sheetId="2" r:id="rId5"/>
  </sheets>
  <definedNames>
    <definedName name="CDS_Code">'Data Input'!$B$3</definedName>
    <definedName name="Current_LCAP_Year">'Data Input'!$B$6</definedName>
    <definedName name="Current_Year_Budg_UP_Expenditures">'Data Input'!$B$24</definedName>
    <definedName name="Current_Year_EA_UP_Expenditures">'Data Input'!$B$25</definedName>
    <definedName name="Estimated_Actual_Expenditures_for_Unduplicated_Students_in_LCAP">'Data Input'!$B$25</definedName>
    <definedName name="FundsNotInLCAP">'Data Input'!#REF!</definedName>
    <definedName name="LCAP_Year">'Data Input'!$B$5</definedName>
    <definedName name="LCAP_YEAR_Base_Grant">'Data Input'!$B$11</definedName>
    <definedName name="LCAP_Year_Base_Grants">'Data Input'!#REF!</definedName>
    <definedName name="LCAP_YEAR_CARES_FUNDS">'Data Input'!$B$16</definedName>
    <definedName name="LCAP_Year_Descr_Not_In_LCAP">'Narrative Responses'!$B$3</definedName>
    <definedName name="LCAP_Year_Expenditures_Not_LCAP">'Data Input'!$B$22</definedName>
    <definedName name="LCAP_Year_Federal_Funds">'Data Input'!$B$14</definedName>
    <definedName name="LCAP_Year_GF_Expenditures">'Data Input'!$B$19</definedName>
    <definedName name="LCAP_Year_LCAP_Expenditures">'Data Input'!$B$20</definedName>
    <definedName name="LCAP_Year_LCFF_Funds">'Data Input'!$B$9</definedName>
    <definedName name="LCAP_Year_Local_Funds">'Data Input'!$B$13</definedName>
    <definedName name="LCAP_Year_Other_Funds">'Data Input'!$B$12</definedName>
    <definedName name="LCAP_Year_SC_Grants">'Data Input'!$B$10</definedName>
    <definedName name="LCAP_YEar_Total_Expenditures">'Data Input'!#REF!</definedName>
    <definedName name="LCAP_Year_Total_Revenue">'Data Input'!$B$17</definedName>
    <definedName name="LCAP_YEar_UP_Expenditures_LCAP">'Data Input'!$B$21</definedName>
    <definedName name="LCFF_Base_grant">'Data Input'!#REF!</definedName>
    <definedName name="LCFF_Year_Base_Grant">'Data Input'!#REF!</definedName>
    <definedName name="LEA_Contact">'Data Input'!$B$4</definedName>
    <definedName name="LEA_Name">'Data Input'!$B$2</definedName>
    <definedName name="_xlnm.Print_Area" localSheetId="2">'Data Input'!$A$2:$B$25</definedName>
    <definedName name="_xlnm.Print_Area" localSheetId="4">Template!$A$2:$A$18</definedName>
    <definedName name="Total_Budgeted_Expenditures_for_Unduplicated_Students_in_the_LCAP">'Data Input'!$B$24</definedName>
    <definedName name="UP_Difference_Descr">'Narrative Responses'!$B$5</definedName>
    <definedName name="UP_Improve_Description">'Narrative Responses'!$B$4</definedName>
  </definedNames>
  <calcPr calcId="191029"/>
  <customWorkbookViews>
    <customWorkbookView name="Budgeted Expenditures" guid="{B4A1466A-814B-496F-ACDF-5B04C3E33E28}" includePrintSettings="0" includeHiddenRowCol="0" maximized="1" xWindow="-8" yWindow="22" windowWidth="1936" windowHeight="1066" tabRatio="826" activeSheetId="3" showFormulaBar="0"/>
    <customWorkbookView name="Data Narrative" guid="{E073F255-81E0-4EB2-9325-A45DCDEB7373}" includePrintSettings="0" includeHiddenRowCol="0" maximized="1" xWindow="-8" yWindow="22" windowWidth="1936" windowHeight="1066" tabRatio="82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11" i="1"/>
  <c r="A16" i="2" l="1"/>
  <c r="A4" i="5" l="1"/>
  <c r="A15" i="2" s="1"/>
  <c r="A5" i="5"/>
  <c r="A14" i="2"/>
  <c r="A18" i="2"/>
  <c r="A17" i="2"/>
  <c r="A7" i="2" l="1"/>
  <c r="A8" i="2"/>
  <c r="A12" i="2" l="1"/>
  <c r="A23" i="1"/>
  <c r="A4" i="2" l="1"/>
  <c r="A18" i="1" l="1"/>
  <c r="A8" i="1"/>
  <c r="A5" i="2" l="1"/>
  <c r="B17" i="1" l="1"/>
  <c r="A9" i="2" s="1"/>
  <c r="A2" i="2" l="1"/>
  <c r="A3" i="2"/>
  <c r="B22" i="1" l="1"/>
  <c r="A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CDE</author>
    <author>Joshua Strong</author>
  </authors>
  <commentList>
    <comment ref="B2" authorId="0" shapeId="0" xr:uid="{97123D51-9C64-454C-A029-982074660CA5}">
      <text>
        <r>
          <rPr>
            <sz val="9"/>
            <color indexed="81"/>
            <rFont val="Tahoma"/>
            <family val="2"/>
          </rPr>
          <t>Enter the LEA name</t>
        </r>
      </text>
    </comment>
    <comment ref="B3" authorId="1" shapeId="0" xr:uid="{00000000-0006-0000-0100-000002000000}">
      <text>
        <r>
          <rPr>
            <sz val="9"/>
            <color indexed="81"/>
            <rFont val="Tahoma"/>
            <family val="2"/>
          </rPr>
          <t>Enter the County District School (CDS) code for the LEA (14 digits)</t>
        </r>
      </text>
    </comment>
    <comment ref="B4" authorId="1" shapeId="0" xr:uid="{00000000-0006-0000-0100-000003000000}">
      <text>
        <r>
          <rPr>
            <sz val="9"/>
            <color indexed="81"/>
            <rFont val="Tahoma"/>
            <family val="2"/>
          </rPr>
          <t>Enter the name, phone number, and email of the LEA's contact</t>
        </r>
      </text>
    </comment>
    <comment ref="B9" authorId="1" shapeId="0" xr:uid="{00000000-0006-0000-0100-000006000000}">
      <text>
        <r>
          <rPr>
            <sz val="9"/>
            <color indexed="81"/>
            <rFont val="Tahoma"/>
            <family val="2"/>
          </rPr>
          <t>Enter the total amount of LCFF funds the LEA estimates it will receive in the 2020-2021 School Year.</t>
        </r>
      </text>
    </comment>
    <comment ref="B10" authorId="1" shapeId="0" xr:uid="{00000000-0006-0000-0100-000007000000}">
      <text>
        <r>
          <rPr>
            <sz val="9"/>
            <color indexed="81"/>
            <rFont val="Tahoma"/>
            <family val="2"/>
          </rPr>
          <t>Enter the total amount of LCFF supplemental &amp; concentration grants the LEA estimates it will receive</t>
        </r>
      </text>
    </comment>
    <comment ref="B12" authorId="1" shapeId="0" xr:uid="{00000000-0006-0000-0100-000008000000}">
      <text>
        <r>
          <rPr>
            <sz val="9"/>
            <color indexed="81"/>
            <rFont val="Tahoma"/>
            <family val="2"/>
          </rPr>
          <t>Enter the total amount of other state funds (excluding LCFF funds) the LEA estimates it will receive</t>
        </r>
      </text>
    </comment>
    <comment ref="B13" authorId="1" shapeId="0" xr:uid="{00000000-0006-0000-0100-000009000000}">
      <text>
        <r>
          <rPr>
            <sz val="9"/>
            <color indexed="81"/>
            <rFont val="Tahoma"/>
            <family val="2"/>
          </rPr>
          <t>Enter the total amount of local funds and entitlements the LEA estimates it will receive</t>
        </r>
      </text>
    </comment>
    <comment ref="B14" authorId="1" shapeId="0" xr:uid="{00000000-0006-0000-0100-00000A000000}">
      <text>
        <r>
          <rPr>
            <sz val="9"/>
            <color indexed="81"/>
            <rFont val="Tahoma"/>
            <family val="2"/>
          </rPr>
          <t>Enter the total amount of federal funds (including all Every Student Succeeds Act Title funds and CARES Act funds)</t>
        </r>
      </text>
    </comment>
    <comment ref="B16" authorId="1" shapeId="0" xr:uid="{96CF8050-5B02-43E6-BC72-ABF17F5D310A}">
      <text>
        <r>
          <rPr>
            <sz val="9"/>
            <color indexed="81"/>
            <rFont val="Tahoma"/>
            <family val="2"/>
          </rPr>
          <t xml:space="preserve">Enter the total amount of CARES act funds received by the LEA.
</t>
        </r>
      </text>
    </comment>
    <comment ref="B19" authorId="1" shapeId="0" xr:uid="{00000000-0006-0000-0100-00000B000000}">
      <text>
        <r>
          <rPr>
            <sz val="9"/>
            <color indexed="81"/>
            <rFont val="Tahoma"/>
            <family val="2"/>
          </rPr>
          <t>Enter the total budgeted General Fund expenditures for the 2020-2021 School Year</t>
        </r>
      </text>
    </comment>
    <comment ref="B20" authorId="1" shapeId="0" xr:uid="{00000000-0006-0000-0100-00000C000000}">
      <text>
        <r>
          <rPr>
            <sz val="9"/>
            <color indexed="81"/>
            <rFont val="Tahoma"/>
            <family val="2"/>
          </rPr>
          <t>Enter the total amount of budgeted expenditures included in the Learning Continuity Plan for the 2020-2021 School Year</t>
        </r>
      </text>
    </comment>
    <comment ref="B21" authorId="1" shapeId="0" xr:uid="{00000000-0006-0000-0100-00000D000000}">
      <text>
        <r>
          <rPr>
            <sz val="9"/>
            <color indexed="81"/>
            <rFont val="Tahoma"/>
            <family val="2"/>
          </rPr>
          <t>Enter the total amount of budgeted expenditures for planned actions included in the Learning Continuity Plan for the 2020-2021 School Year that contribute to increasing or improving services for unduplicated students</t>
        </r>
      </text>
    </comment>
    <comment ref="B24" authorId="1" shapeId="0" xr:uid="{00000000-0006-0000-0100-00000E000000}">
      <text>
        <r>
          <rPr>
            <sz val="9"/>
            <color indexed="81"/>
            <rFont val="Tahoma"/>
            <family val="2"/>
          </rPr>
          <t>Enter the total of the budgeted expenditures, from all fund sources, that were identified as contributing to increasing or improving services for unduplicated students in the 2019-2020 LCAP</t>
        </r>
      </text>
    </comment>
    <comment ref="B25" authorId="1" shapeId="0" xr:uid="{00000000-0006-0000-0100-00000F000000}">
      <text>
        <r>
          <rPr>
            <sz val="9"/>
            <color indexed="81"/>
            <rFont val="Tahoma"/>
            <family val="2"/>
          </rPr>
          <t>Enter the total of the actual expenditures (from all fund sources) associated with the actions/services that were identified as contributing to increasing or improving services for unduplicated students</t>
        </r>
      </text>
    </comment>
  </commentList>
</comments>
</file>

<file path=xl/sharedStrings.xml><?xml version="1.0" encoding="utf-8"?>
<sst xmlns="http://schemas.openxmlformats.org/spreadsheetml/2006/main" count="79" uniqueCount="73">
  <si>
    <t>Local Educational Agency (LEA) name:</t>
  </si>
  <si>
    <t>CDS code:</t>
  </si>
  <si>
    <t>LEA contact information:</t>
  </si>
  <si>
    <t>All other state funds</t>
  </si>
  <si>
    <t>All local funds</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</si>
  <si>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</si>
  <si>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</si>
  <si>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</si>
  <si>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</si>
  <si>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</si>
  <si>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</si>
  <si>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</si>
  <si>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</si>
  <si>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</si>
  <si>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School districts receive funding from different sources: state funds under the Local Control Funding Formula (LCFF), other state funds, local funds, and federal funds. LCFF funds include a base level of funding for all LEAs and extra funding - called "supplemental and concentration" grants - to LEAs based on the enrollment of high needs students (foster youth, English learners, and low-income students).</t>
  </si>
  <si>
    <t>All Other LCFF funds</t>
  </si>
  <si>
    <t>Required Prompt(s)</t>
  </si>
  <si>
    <t>2020-2021</t>
  </si>
  <si>
    <t>2019-2020</t>
  </si>
  <si>
    <t>For the 2020-21 school year school districts must work with parents, educators, students, and the community to develop a Learning Continuity and Attendance Plan (Learning Continuity Plan). The Learning Continuity Plan replaces the Local Control and Accountability Plan (LCAP) for the 2020–21 school year and provides school districts with the opportunity to desribe how they are planning to provide a high-quality education, social-emotional supports, and nutrition to their students during the COVID-19 pandemic.</t>
  </si>
  <si>
    <t>Total Budgeted Expenditures in the Learning Continuity Plan</t>
  </si>
  <si>
    <t>Total Budgeted Expenditures for High Needs Students in the Learning Continuity Plan</t>
  </si>
  <si>
    <t>Expenditures not in the Learning Continuity Plan</t>
  </si>
  <si>
    <t>Total federal funds</t>
  </si>
  <si>
    <t>Federal CARES funds</t>
  </si>
  <si>
    <t>Briefly describe any of the General Fund Budget Expenditures for the school year not included in the Learning Continuity Plan.</t>
  </si>
  <si>
    <t>Current School Year:</t>
  </si>
  <si>
    <t xml:space="preserve">Prior School Year   </t>
  </si>
  <si>
    <t>Actual Expenditures for High Needs Students in LCAP</t>
  </si>
  <si>
    <t>All Other Federal Funds</t>
  </si>
  <si>
    <t>Local Control Funding Formula (LCFF) Budget Overview for Parents Template</t>
  </si>
  <si>
    <t>Developed by the California Department of Education, September 2020</t>
  </si>
  <si>
    <t>*NOTE: The "High Needs Students" referred to below are Unduplicated Students for LCFF funding purposes.</t>
  </si>
  <si>
    <t xml:space="preserve">These instructions are for the completion of the Local Control Funding Formula (LCFF) Budget Overview for Parents. </t>
  </si>
  <si>
    <t>LEA Information (rows 1-3)</t>
  </si>
  <si>
    <t>The LEA must enter the LEA name, county district school (CDS) code, and LEA contact information (name, phone number and email address) in the corresponding blue boxes.</t>
  </si>
  <si>
    <t xml:space="preserve">For the 2020–21 Budget Overview for Parents, the dates for the Current School Year (2020–21) and the Prior School Year (2019–2020) have been prepopulated. </t>
  </si>
  <si>
    <t>All amounts should be entered in the gray boxes adjacent to the corresponding amount title. The amounts for the 2020–21 school year must reflect budget information available at the time of the first interim report.</t>
  </si>
  <si>
    <t>The total of the General Fund Revenue should equal the amount indicated in the SACS First Interim Fund Form 01, Column D, row A.5 (Total Revenues).</t>
  </si>
  <si>
    <t>Total Budgeted Expenditures for the 2020–21 School Year</t>
  </si>
  <si>
    <t>The amounts for the 2020–21 school year must reflect budget information available at the time of the first interim report.</t>
  </si>
  <si>
    <r>
      <rPr>
        <b/>
        <sz val="12"/>
        <color theme="1"/>
        <rFont val="Arial"/>
        <family val="2"/>
      </rPr>
      <t>•	Total Budgeted Expenditures in the Learning Continuity and Attendance Plan (Learning Continuity Plan) (row 20):</t>
    </r>
    <r>
      <rPr>
        <sz val="12"/>
        <color theme="1"/>
        <rFont val="Arial"/>
        <family val="2"/>
      </rPr>
      <t xml:space="preserve"> This is the total amount of budgeted expenditures associated with the actions included in the Learning Continuity Plan.</t>
    </r>
  </si>
  <si>
    <r>
      <rPr>
        <b/>
        <sz val="12"/>
        <color theme="1"/>
        <rFont val="Arial"/>
        <family val="2"/>
      </rPr>
      <t xml:space="preserve">•	Total Budgeted Expenditures for High Needs Students in the Learning Continuity Plan (row 21): </t>
    </r>
    <r>
      <rPr>
        <sz val="12"/>
        <color theme="1"/>
        <rFont val="Arial"/>
        <family val="2"/>
      </rPr>
      <t xml:space="preserve">This is the total amount of the budgeted expenditures, from all fund sources, associated with the actions included in the Learning Continuity Plan that are identified as contributing to the increased or improved services for high needs students pursuant to </t>
    </r>
    <r>
      <rPr>
        <i/>
        <sz val="12"/>
        <color theme="1"/>
        <rFont val="Arial"/>
        <family val="2"/>
      </rPr>
      <t>EC</t>
    </r>
    <r>
      <rPr>
        <sz val="12"/>
        <color theme="1"/>
        <rFont val="Arial"/>
        <family val="2"/>
      </rPr>
      <t xml:space="preserve"> Section 42238.07.</t>
    </r>
  </si>
  <si>
    <t>Expenditures for High Needs Students in the 2019–2020 School Year</t>
  </si>
  <si>
    <t>Narrative Responses Tab Instructions</t>
  </si>
  <si>
    <t xml:space="preserve">The LEA's response for each prompt is limited to 75 words. Double click on the applicable cell to respond to the required prompt(s). Please note that certain prompts are conditional, based on the data provided in the ‘Data Input’ tab. </t>
  </si>
  <si>
    <r>
      <rPr>
        <b/>
        <sz val="12"/>
        <color theme="1"/>
        <rFont val="Arial"/>
        <family val="2"/>
      </rPr>
      <t>Note:</t>
    </r>
    <r>
      <rPr>
        <sz val="12"/>
        <color theme="1"/>
        <rFont val="Arial"/>
        <family val="2"/>
      </rPr>
      <t xml:space="preserve"> It may be necessary to adjust the row height to display the entire prompt.</t>
    </r>
  </si>
  <si>
    <r>
      <rPr>
        <b/>
        <sz val="12"/>
        <color theme="1"/>
        <rFont val="Arial"/>
        <family val="2"/>
      </rPr>
      <t xml:space="preserve">Note: </t>
    </r>
    <r>
      <rPr>
        <sz val="12"/>
        <color theme="1"/>
        <rFont val="Arial"/>
        <family val="2"/>
      </rPr>
      <t>If no prompt appears, the LEA is not required to supply a description.</t>
    </r>
  </si>
  <si>
    <t>Data Input Tab Instructions</t>
  </si>
  <si>
    <t>[Respond to the prompt here; if there is no prompt a response is not required.]</t>
  </si>
  <si>
    <t>LCFF Budget Overview for Parents Data Input Sheet</t>
  </si>
  <si>
    <t xml:space="preserve"> LCFF Budget Overview for Parents Narrative Responses Sheet</t>
  </si>
  <si>
    <t>LCFF Budget Overview for Parents Data Entry Instructions</t>
  </si>
  <si>
    <t xml:space="preserve">LCFF Budget Overview for Parents Template </t>
  </si>
  <si>
    <t>LCFF supplemental &amp; concentration grants</t>
  </si>
  <si>
    <r>
      <rPr>
        <b/>
        <sz val="12"/>
        <color theme="1"/>
        <rFont val="Arial"/>
        <family val="2"/>
      </rPr>
      <t xml:space="preserve">•	Total LCFF funds (row 9): </t>
    </r>
    <r>
      <rPr>
        <sz val="12"/>
        <color theme="1"/>
        <rFont val="Arial"/>
        <family val="2"/>
      </rPr>
      <t xml:space="preserve">This amount is the total amount of LCFF funding (including supplemental &amp; concentration grants) the LEA estimates it will receive pursuant to California </t>
    </r>
    <r>
      <rPr>
        <i/>
        <sz val="12"/>
        <color theme="1"/>
        <rFont val="Arial"/>
        <family val="2"/>
      </rPr>
      <t>Education Code</t>
    </r>
    <r>
      <rPr>
        <sz val="12"/>
        <color theme="1"/>
        <rFont val="Arial"/>
        <family val="2"/>
      </rPr>
      <t xml:space="preserve"> (</t>
    </r>
    <r>
      <rPr>
        <i/>
        <sz val="12"/>
        <color theme="1"/>
        <rFont val="Arial"/>
        <family val="2"/>
      </rPr>
      <t>EC</t>
    </r>
    <r>
      <rPr>
        <sz val="12"/>
        <color theme="1"/>
        <rFont val="Arial"/>
        <family val="2"/>
      </rPr>
      <t>) sections 2574 (for county offices of education) and 42238.02 (for school districts and charter schools), as of the date of the first interim report for 2020. This amount is the amount indicated in the Standardized Account Code Structure (SACS) First Interim Fund Form 01, Column D, row A.1 (LCFF Sources).</t>
    </r>
  </si>
  <si>
    <r>
      <rPr>
        <b/>
        <sz val="12"/>
        <color theme="1"/>
        <rFont val="Arial"/>
        <family val="2"/>
      </rPr>
      <t xml:space="preserve">•	LCFF supplemental &amp; concentration grants (row 10): </t>
    </r>
    <r>
      <rPr>
        <sz val="12"/>
        <color theme="1"/>
        <rFont val="Arial"/>
        <family val="2"/>
      </rPr>
      <t xml:space="preserve">This amount is the total amount of LCFF supplemental and concentration grants the LEA estimates it will receive on the basis of the number and concentration of low income, foster youth, and English learner students as determined pursuant to </t>
    </r>
    <r>
      <rPr>
        <i/>
        <sz val="12"/>
        <color theme="1"/>
        <rFont val="Arial"/>
        <family val="2"/>
      </rPr>
      <t>California Code of Regulations</t>
    </r>
    <r>
      <rPr>
        <sz val="12"/>
        <color theme="1"/>
        <rFont val="Arial"/>
        <family val="2"/>
      </rPr>
      <t xml:space="preserve">, Title 5 (5 </t>
    </r>
    <r>
      <rPr>
        <i/>
        <sz val="12"/>
        <color theme="1"/>
        <rFont val="Arial"/>
        <family val="2"/>
      </rPr>
      <t>CCR</t>
    </r>
    <r>
      <rPr>
        <sz val="12"/>
        <color theme="1"/>
        <rFont val="Arial"/>
        <family val="2"/>
      </rPr>
      <t xml:space="preserve">) Section 15496(a)(5), pursuant to </t>
    </r>
    <r>
      <rPr>
        <i/>
        <sz val="12"/>
        <color theme="1"/>
        <rFont val="Arial"/>
        <family val="2"/>
      </rPr>
      <t>EC</t>
    </r>
    <r>
      <rPr>
        <sz val="12"/>
        <color theme="1"/>
        <rFont val="Arial"/>
        <family val="2"/>
      </rPr>
      <t xml:space="preserve"> sections 2574 and 42238.02, as applicable for the 2020–21 school year.</t>
    </r>
  </si>
  <si>
    <r>
      <rPr>
        <b/>
        <sz val="12"/>
        <color theme="1"/>
        <rFont val="Arial"/>
        <family val="2"/>
      </rPr>
      <t>•	All other state funds (row 12):</t>
    </r>
    <r>
      <rPr>
        <sz val="12"/>
        <color theme="1"/>
        <rFont val="Arial"/>
        <family val="2"/>
      </rPr>
      <t xml:space="preserve"> This amount is the total amount of other state funds (do not include including LCFF funds) the LEA estimates it will receive.</t>
    </r>
  </si>
  <si>
    <r>
      <rPr>
        <b/>
        <sz val="12"/>
        <color theme="1"/>
        <rFont val="Arial"/>
        <family val="2"/>
      </rPr>
      <t>•	All local funds (row 13):</t>
    </r>
    <r>
      <rPr>
        <sz val="12"/>
        <color theme="1"/>
        <rFont val="Arial"/>
        <family val="2"/>
      </rPr>
      <t xml:space="preserve"> This amount is the total amount of local funds and entitlements the LEA estimates it will receive.</t>
    </r>
  </si>
  <si>
    <r>
      <rPr>
        <b/>
        <sz val="12"/>
        <color theme="1"/>
        <rFont val="Arial"/>
        <family val="2"/>
      </rPr>
      <t>•	Total federal funds (row 14):</t>
    </r>
    <r>
      <rPr>
        <sz val="12"/>
        <color theme="1"/>
        <rFont val="Arial"/>
        <family val="2"/>
      </rPr>
      <t xml:space="preserve"> This amount is the total amount of federal funds (including all Every Student Succeeds Act Title funds and Coronavirus Aid, Relief, and Economic Security [CARES] funds) the LEA estimates it will receive.</t>
    </r>
  </si>
  <si>
    <r>
      <rPr>
        <b/>
        <sz val="12"/>
        <color theme="1"/>
        <rFont val="Arial"/>
        <family val="2"/>
      </rPr>
      <t xml:space="preserve">•	Actual Expenditures for High Needs Students in the LCAP (row 25): </t>
    </r>
    <r>
      <rPr>
        <sz val="12"/>
        <color theme="1"/>
        <rFont val="Arial"/>
        <family val="2"/>
      </rPr>
      <t xml:space="preserve">This is the total of the estimated actual expenditures, from all fund sources, in the actions and services included in the 2019–2020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t>
    </r>
  </si>
  <si>
    <r>
      <rPr>
        <b/>
        <sz val="12"/>
        <color theme="1"/>
        <rFont val="Arial"/>
        <family val="2"/>
      </rPr>
      <t xml:space="preserve">•	Brief description for actual expenditures for high needs students (row 5): </t>
    </r>
    <r>
      <rPr>
        <sz val="12"/>
        <color theme="1"/>
        <rFont val="Arial"/>
        <family val="2"/>
      </rPr>
      <t xml:space="preserve">If the amount in line 24 ('Data Input' tab) is greater than the amount in line 25 ('Data Input' tab), a prompt will appear and the LEA must provide a brief description of how the difference impacted the actions and services and overall increased or improved services for high needs students in the 2019–2020 fiscal year pursuant to </t>
    </r>
    <r>
      <rPr>
        <i/>
        <sz val="12"/>
        <color theme="1"/>
        <rFont val="Arial"/>
        <family val="2"/>
      </rPr>
      <t>EC</t>
    </r>
    <r>
      <rPr>
        <sz val="12"/>
        <color theme="1"/>
        <rFont val="Arial"/>
        <family val="2"/>
      </rPr>
      <t xml:space="preserve"> Section 42238.07. </t>
    </r>
  </si>
  <si>
    <r>
      <rPr>
        <b/>
        <sz val="12"/>
        <color theme="1"/>
        <rFont val="Arial"/>
        <family val="2"/>
      </rPr>
      <t xml:space="preserve">•	Federal Coronavirus Aid, Relief, and Economic Security (CARES) funds (row 16): </t>
    </r>
    <r>
      <rPr>
        <sz val="12"/>
        <color theme="1"/>
        <rFont val="Arial"/>
        <family val="2"/>
      </rPr>
      <t>Of the amount of federal funds reported on line 14, provide the amount attributable to federal funds allocated to the LEA under the federal CARES Act (Public Law 116-136). CARES Act funds include the Elementary and Secondary School Emergency Relief (ESSER) Funds and Learning Loss Mitigation (LLM) Funds; LLM Funds include both Coronavirus Relief (CR) Funds and Governor's Emergency Education Relief (GEER) Funds.</t>
    </r>
  </si>
  <si>
    <t>Notice that there are 5 five tabs along the bottom of the workbook titled: ‘Title Page’, ‘Instructions’, ‘Data Input’, ‘Narrative Responses’, and ‘Template’. The local educational agency (LEA) will enter its data in the ‘Data Input’ tab and then respond to the available prompts in the ‘Narrative Responses’ tab; please note that certain prompts in the 'Narrative Responses' tab are conditional. This information will automatically populate the ‘Template’ pages of the Budget Overview for Parents with the information. The tabs ‘Title Page’, ‘Instructions’, ‘Data Input’, and ‘Narrative Responses’ are “inward facing” and are intended for use by LEA personnel. The information contained in the ‘Template’ tab will be “outward facing”, or the information that will be available to the LEA’s parents and stakeholders. To start, ensure that you are on the ‘Data Input’ worksheet by clicking on the ‘Data Input’ in the lower left hand side.</t>
  </si>
  <si>
    <r>
      <rPr>
        <b/>
        <sz val="12"/>
        <color theme="1"/>
        <rFont val="Arial"/>
        <family val="2"/>
      </rPr>
      <t xml:space="preserve">•	Total Budgeted General Fund Expenditures (row 19): </t>
    </r>
    <r>
      <rPr>
        <sz val="12"/>
        <color theme="1"/>
        <rFont val="Arial"/>
        <family val="2"/>
      </rPr>
      <t>This amount is the LEA’s total budgeted General Fund expenditures for the 2020–21 school year as indicated on SACS First Interim Fund Form 01, Column D, Row B.9 (Total Expenditures). The General Fund is the main operating fund of the LEA and accounts for all activities not accounted for in another fund. All activities are reported in the General Fund unless there is a compelling reason to account for an activity in another fund. For further information please refer to the California School Accounting Manual (http://www.cde.ca.gov/fg/ac/sa/). (Note: For some charter schools that follow governmental fund accounting, this amount is the total budgeted expenditures in the Charter Schools Special Revenue Fund. For charter schools that follow the not-for-profit accounting model, this amount is total budgeted expenses, such as those budgeted in the Charter Schools Enterprise Fund.)</t>
    </r>
  </si>
  <si>
    <r>
      <rPr>
        <b/>
        <sz val="12"/>
        <color theme="1"/>
        <rFont val="Arial"/>
        <family val="2"/>
      </rPr>
      <t xml:space="preserve">•	Total Budgeted Expenditures for High Needs Students in the Local Control and Accountability Plan (LCAP) (row 24): </t>
    </r>
    <r>
      <rPr>
        <sz val="12"/>
        <color theme="1"/>
        <rFont val="Arial"/>
        <family val="2"/>
      </rPr>
      <t xml:space="preserve">This amount is the total of the budgeted expenditures, from all fund sources, in the planned actions and services included in the 2019–2020 LCAP that are identified as contributing to the increased or improved services for high needs students pursuant to </t>
    </r>
    <r>
      <rPr>
        <i/>
        <sz val="12"/>
        <color theme="1"/>
        <rFont val="Arial"/>
        <family val="2"/>
      </rPr>
      <t xml:space="preserve">EC </t>
    </r>
    <r>
      <rPr>
        <sz val="12"/>
        <color theme="1"/>
        <rFont val="Arial"/>
        <family val="2"/>
      </rPr>
      <t>Section 42238.07 for the current school year.</t>
    </r>
  </si>
  <si>
    <r>
      <rPr>
        <b/>
        <sz val="12"/>
        <color theme="1"/>
        <rFont val="Arial"/>
        <family val="2"/>
      </rPr>
      <t xml:space="preserve">•	Brief description for General Fund Expenditures (row 3): </t>
    </r>
    <r>
      <rPr>
        <sz val="12"/>
        <color theme="1"/>
        <rFont val="Arial"/>
        <family val="2"/>
      </rPr>
      <t>Briefly describe any of the General Fund Budget Expenditures for the 2020–21 school year that are not included in the Learning Continuity Plan.</t>
    </r>
  </si>
  <si>
    <r>
      <rPr>
        <b/>
        <sz val="12"/>
        <color theme="1"/>
        <rFont val="Arial"/>
        <family val="2"/>
      </rPr>
      <t xml:space="preserve">•	Brief description for High Needs Students (row 4): </t>
    </r>
    <r>
      <rPr>
        <sz val="12"/>
        <color theme="1"/>
        <rFont val="Arial"/>
        <family val="2"/>
      </rPr>
      <t xml:space="preserve">If the amount on line 21 ('Data Input' tab) is less than the amount on line 10 ('Data Input' tab), a prompt will appear and the LEA must provide a brief description of the additional actions it is taking to meet its requirement to increase or improve services for high needs students. </t>
    </r>
  </si>
  <si>
    <t>Projected General Fund Revenue for the 2020–21 School Year</t>
  </si>
  <si>
    <t>19 64733 0120071</t>
  </si>
  <si>
    <t>Paul Okaiteye</t>
  </si>
  <si>
    <t>New Designs Charter School-Watts</t>
  </si>
  <si>
    <t>Expenditures not included in the LCP are as follows; Benefits, District Oversight Fees, Depreciation, utilities, rent, auxiliary salaries not included in LCP, legal, Banking &amp; Payroll Services, Audit Services, Other fees and settlements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</si>
</sst>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quot;$&quot;* #,##0_);_(&quot;$&quot;* \(#,##0\);_(&quot;$&quot;* &quot;-&quot;??_);_(@_)"/>
  </numFmts>
  <fonts count="2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b/>
      <sz val="14"/>
      <name val="Arial"/>
      <family val="2"/>
    </font>
    <font>
      <sz val="9"/>
      <color indexed="81"/>
      <name val="Tahoma"/>
      <family val="2"/>
    </font>
    <font>
      <sz val="9"/>
      <color theme="0"/>
      <name val="Arial"/>
      <family val="2"/>
    </font>
    <font>
      <sz val="11"/>
      <name val="Arial"/>
      <family val="2"/>
    </font>
    <font>
      <sz val="14"/>
      <color theme="1"/>
      <name val="Arial"/>
      <family val="2"/>
    </font>
    <font>
      <i/>
      <sz val="12"/>
      <color theme="1"/>
      <name val="Arial"/>
      <family val="2"/>
    </font>
    <font>
      <sz val="12"/>
      <color rgb="FF0033CC"/>
      <name val="Arial"/>
      <family val="2"/>
    </font>
    <font>
      <b/>
      <sz val="15"/>
      <color theme="3"/>
      <name val="Calibri"/>
      <family val="2"/>
      <scheme val="minor"/>
    </font>
    <font>
      <b/>
      <sz val="15"/>
      <color theme="1"/>
      <name val="Arial"/>
      <family val="2"/>
    </font>
    <font>
      <b/>
      <sz val="52"/>
      <color theme="1"/>
      <name val="Arial"/>
      <family val="2"/>
    </font>
    <font>
      <sz val="11"/>
      <color rgb="FF000000"/>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4">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style="dotted">
        <color theme="0" tint="-0.24994659260841701"/>
      </bottom>
      <diagonal/>
    </border>
    <border>
      <left style="medium">
        <color indexed="64"/>
      </left>
      <right style="thin">
        <color theme="4" tint="-0.499984740745262"/>
      </right>
      <top style="dotted">
        <color theme="0" tint="-0.24994659260841701"/>
      </top>
      <bottom style="dotted">
        <color theme="0" tint="-0.24994659260841701"/>
      </bottom>
      <diagonal/>
    </border>
    <border>
      <left style="medium">
        <color indexed="64"/>
      </left>
      <right style="thin">
        <color theme="4" tint="-0.499984740745262"/>
      </right>
      <top style="dotted">
        <color theme="0" tint="-0.24994659260841701"/>
      </top>
      <bottom style="medium">
        <color indexed="64"/>
      </bottom>
      <diagonal/>
    </border>
    <border>
      <left style="thin">
        <color theme="4" tint="-0.499984740745262"/>
      </left>
      <right style="medium">
        <color indexed="64"/>
      </right>
      <top style="medium">
        <color indexed="64"/>
      </top>
      <bottom style="dotted">
        <color theme="0" tint="-0.24994659260841701"/>
      </bottom>
      <diagonal/>
    </border>
    <border>
      <left style="thin">
        <color theme="4" tint="-0.499984740745262"/>
      </left>
      <right style="medium">
        <color indexed="64"/>
      </right>
      <top style="dotted">
        <color theme="0" tint="-0.24994659260841701"/>
      </top>
      <bottom style="dotted">
        <color theme="0" tint="-0.24994659260841701"/>
      </bottom>
      <diagonal/>
    </border>
    <border>
      <left style="thin">
        <color theme="4" tint="-0.499984740745262"/>
      </left>
      <right style="medium">
        <color indexed="64"/>
      </right>
      <top style="dotted">
        <color theme="0" tint="-0.24994659260841701"/>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bottom style="double">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ashDot">
        <color indexed="64"/>
      </right>
      <top/>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s>
  <cellStyleXfs count="7">
    <xf numFmtId="0" fontId="0" fillId="0" borderId="0"/>
    <xf numFmtId="0" fontId="20" fillId="0" borderId="31" applyNumberFormat="0" applyFill="0" applyAlignment="0" applyProtection="0"/>
    <xf numFmtId="0" fontId="21" fillId="0" borderId="32" applyNumberFormat="0" applyFill="0" applyBorder="0" applyAlignment="0" applyProtection="0"/>
    <xf numFmtId="0" fontId="7" fillId="8" borderId="33" applyNumberFormat="0" applyFill="0" applyBorder="0" applyAlignment="0" applyProtection="0"/>
    <xf numFmtId="0" fontId="10" fillId="0" borderId="0" applyNumberFormat="0" applyFill="0" applyBorder="0" applyAlignment="0" applyProtection="0"/>
    <xf numFmtId="0" fontId="23" fillId="0" borderId="0">
      <alignment wrapText="1"/>
    </xf>
    <xf numFmtId="43" fontId="23" fillId="0" borderId="0" applyFont="0" applyFill="0" applyBorder="0" applyAlignment="0" applyProtection="0"/>
  </cellStyleXfs>
  <cellXfs count="83">
    <xf numFmtId="0" fontId="0" fillId="0" borderId="0" xfId="0"/>
    <xf numFmtId="0" fontId="8" fillId="0" borderId="0" xfId="0" applyFont="1"/>
    <xf numFmtId="0" fontId="9" fillId="0" borderId="0" xfId="0" applyFont="1"/>
    <xf numFmtId="0" fontId="9" fillId="0" borderId="0" xfId="0" applyFont="1" applyBorder="1"/>
    <xf numFmtId="0" fontId="8" fillId="0" borderId="0" xfId="0" applyFont="1" applyAlignment="1"/>
    <xf numFmtId="0" fontId="8" fillId="0" borderId="0" xfId="0" applyFont="1" applyBorder="1"/>
    <xf numFmtId="0" fontId="8" fillId="0" borderId="0" xfId="0" applyFont="1" applyAlignment="1">
      <alignment wrapText="1"/>
    </xf>
    <xf numFmtId="0" fontId="11" fillId="0" borderId="0" xfId="0" applyFont="1" applyAlignment="1">
      <alignment wrapText="1"/>
    </xf>
    <xf numFmtId="0" fontId="0" fillId="0" borderId="0" xfId="0" applyAlignment="1"/>
    <xf numFmtId="0" fontId="9" fillId="0" borderId="0" xfId="0" applyFont="1" applyAlignment="1"/>
    <xf numFmtId="0" fontId="11" fillId="3" borderId="2" xfId="0" applyFont="1" applyFill="1" applyBorder="1" applyAlignment="1" applyProtection="1">
      <alignment vertical="center" wrapText="1"/>
    </xf>
    <xf numFmtId="0" fontId="11" fillId="3" borderId="3" xfId="0" applyFont="1" applyFill="1" applyBorder="1" applyAlignment="1" applyProtection="1">
      <alignment vertical="center" wrapText="1"/>
    </xf>
    <xf numFmtId="0" fontId="10" fillId="5" borderId="1" xfId="0" applyFont="1" applyFill="1" applyBorder="1" applyAlignment="1" applyProtection="1">
      <alignment vertical="center" wrapText="1"/>
    </xf>
    <xf numFmtId="0" fontId="11" fillId="5" borderId="2" xfId="0" applyFont="1" applyFill="1" applyBorder="1" applyAlignment="1" applyProtection="1">
      <alignment vertical="center" wrapText="1"/>
    </xf>
    <xf numFmtId="0" fontId="11" fillId="0" borderId="0" xfId="0" applyFont="1" applyAlignment="1">
      <alignment horizontal="left" vertical="top" wrapText="1"/>
    </xf>
    <xf numFmtId="0" fontId="10" fillId="3" borderId="5"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0" fillId="4" borderId="1" xfId="0" applyFont="1" applyFill="1" applyBorder="1" applyAlignment="1" applyProtection="1">
      <alignment vertical="center" wrapText="1"/>
    </xf>
    <xf numFmtId="0" fontId="10" fillId="3" borderId="1" xfId="0" applyFont="1" applyFill="1" applyBorder="1" applyAlignment="1" applyProtection="1">
      <alignment horizontal="left" vertical="center" wrapText="1"/>
    </xf>
    <xf numFmtId="0" fontId="12" fillId="0" borderId="0" xfId="0" applyFont="1" applyAlignment="1" applyProtection="1">
      <alignmen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vertical="center" wrapText="1"/>
    </xf>
    <xf numFmtId="164" fontId="11" fillId="6" borderId="15" xfId="0" applyNumberFormat="1" applyFont="1" applyFill="1" applyBorder="1" applyAlignment="1" applyProtection="1">
      <alignment vertical="center" wrapText="1"/>
      <protection locked="0"/>
    </xf>
    <xf numFmtId="164" fontId="11" fillId="6" borderId="16" xfId="0" applyNumberFormat="1" applyFont="1" applyFill="1" applyBorder="1" applyAlignment="1" applyProtection="1">
      <alignment vertical="center" wrapText="1"/>
      <protection locked="0"/>
    </xf>
    <xf numFmtId="164" fontId="11" fillId="6" borderId="17" xfId="0" applyNumberFormat="1" applyFont="1" applyFill="1" applyBorder="1" applyAlignment="1" applyProtection="1">
      <alignment vertical="center" wrapText="1"/>
    </xf>
    <xf numFmtId="49" fontId="10" fillId="0" borderId="18" xfId="0" applyNumberFormat="1" applyFont="1" applyBorder="1" applyAlignment="1" applyProtection="1">
      <alignment horizontal="left" vertical="center" wrapText="1"/>
    </xf>
    <xf numFmtId="49" fontId="10" fillId="0" borderId="20" xfId="0" applyNumberFormat="1" applyFont="1" applyBorder="1" applyAlignment="1" applyProtection="1">
      <alignment horizontal="left" vertical="center" wrapText="1"/>
    </xf>
    <xf numFmtId="164" fontId="11" fillId="6" borderId="24" xfId="0" applyNumberFormat="1" applyFont="1" applyFill="1" applyBorder="1" applyAlignment="1" applyProtection="1">
      <alignment vertical="center" wrapText="1"/>
      <protection locked="0"/>
    </xf>
    <xf numFmtId="164" fontId="11" fillId="6" borderId="25" xfId="0" applyNumberFormat="1" applyFont="1" applyFill="1" applyBorder="1" applyAlignment="1" applyProtection="1">
      <alignment vertical="center" wrapText="1"/>
      <protection locked="0"/>
    </xf>
    <xf numFmtId="0" fontId="10" fillId="4" borderId="6" xfId="0" applyFont="1" applyFill="1" applyBorder="1" applyAlignment="1" applyProtection="1">
      <alignment horizontal="center" vertical="center"/>
    </xf>
    <xf numFmtId="164" fontId="11" fillId="6" borderId="26" xfId="0" applyNumberFormat="1" applyFont="1" applyFill="1" applyBorder="1" applyAlignment="1" applyProtection="1">
      <alignment vertical="center" wrapText="1"/>
      <protection locked="0"/>
    </xf>
    <xf numFmtId="0" fontId="15" fillId="7" borderId="0" xfId="0" applyFont="1" applyFill="1" applyAlignment="1">
      <alignment wrapText="1"/>
    </xf>
    <xf numFmtId="49" fontId="10" fillId="0" borderId="22" xfId="0" applyNumberFormat="1" applyFont="1" applyBorder="1" applyAlignment="1" applyProtection="1">
      <alignment horizontal="left" vertical="center" wrapText="1"/>
    </xf>
    <xf numFmtId="0" fontId="16" fillId="0" borderId="0" xfId="0" applyFont="1" applyAlignment="1" applyProtection="1">
      <alignment horizontal="left" vertical="center" wrapText="1"/>
    </xf>
    <xf numFmtId="0" fontId="11" fillId="0" borderId="0" xfId="0" applyFont="1" applyBorder="1" applyAlignment="1" applyProtection="1">
      <alignment horizontal="left" vertical="top" wrapText="1"/>
    </xf>
    <xf numFmtId="0" fontId="0" fillId="0" borderId="0" xfId="0" applyProtection="1"/>
    <xf numFmtId="0" fontId="8" fillId="0" borderId="0" xfId="0" applyFont="1" applyProtection="1"/>
    <xf numFmtId="0" fontId="13" fillId="0" borderId="0" xfId="0" applyFont="1" applyAlignment="1" applyProtection="1">
      <alignment horizontal="center" vertical="top"/>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0" fontId="11" fillId="0" borderId="29"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5" fillId="0" borderId="0" xfId="0" applyFont="1" applyBorder="1" applyAlignment="1" applyProtection="1">
      <alignment horizontal="left" vertical="top" wrapText="1"/>
    </xf>
    <xf numFmtId="0" fontId="5" fillId="5" borderId="2" xfId="0" applyFont="1" applyFill="1" applyBorder="1" applyAlignment="1" applyProtection="1">
      <alignment vertical="center" wrapText="1"/>
    </xf>
    <xf numFmtId="0" fontId="5" fillId="5" borderId="3" xfId="0" applyFont="1" applyFill="1" applyBorder="1" applyAlignment="1" applyProtection="1">
      <alignment vertical="center" wrapText="1"/>
    </xf>
    <xf numFmtId="0" fontId="4" fillId="3" borderId="30"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3" fillId="0" borderId="9" xfId="0" applyFont="1" applyBorder="1" applyAlignment="1">
      <alignment horizontal="left" vertical="center" wrapText="1"/>
    </xf>
    <xf numFmtId="49" fontId="6" fillId="2" borderId="21" xfId="0" applyNumberFormat="1" applyFont="1" applyFill="1" applyBorder="1" applyAlignment="1" applyProtection="1">
      <alignment horizontal="left" vertical="center" wrapText="1"/>
    </xf>
    <xf numFmtId="49" fontId="6" fillId="2" borderId="23" xfId="0" applyNumberFormat="1" applyFont="1" applyFill="1" applyBorder="1" applyAlignment="1" applyProtection="1">
      <alignment horizontal="left" vertical="center" wrapText="1"/>
    </xf>
    <xf numFmtId="0" fontId="2" fillId="3" borderId="2" xfId="0" applyFont="1" applyFill="1" applyBorder="1" applyAlignment="1" applyProtection="1">
      <alignment vertical="center" wrapText="1"/>
    </xf>
    <xf numFmtId="0" fontId="1" fillId="3" borderId="2" xfId="0" applyFont="1" applyFill="1" applyBorder="1" applyAlignment="1" applyProtection="1">
      <alignment vertical="center" wrapText="1"/>
    </xf>
    <xf numFmtId="0" fontId="1" fillId="5" borderId="4"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7" fillId="0" borderId="0" xfId="0" applyFont="1" applyAlignment="1">
      <alignment horizontal="center"/>
    </xf>
    <xf numFmtId="0" fontId="1" fillId="0" borderId="0" xfId="0" applyFont="1"/>
    <xf numFmtId="0" fontId="1" fillId="0" borderId="0" xfId="0" applyFont="1" applyAlignment="1">
      <alignment wrapText="1"/>
    </xf>
    <xf numFmtId="0" fontId="19" fillId="0" borderId="0" xfId="0" applyNumberFormat="1" applyFont="1" applyBorder="1" applyAlignment="1" applyProtection="1">
      <alignment horizontal="center" vertical="top" wrapText="1"/>
    </xf>
    <xf numFmtId="0" fontId="19" fillId="0" borderId="0" xfId="0" applyFont="1" applyAlignment="1" applyProtection="1">
      <alignment horizontal="center" vertical="top" wrapText="1"/>
    </xf>
    <xf numFmtId="0" fontId="19" fillId="0" borderId="0" xfId="0" applyFont="1" applyAlignment="1">
      <alignment horizontal="center" vertical="top" wrapText="1"/>
    </xf>
    <xf numFmtId="49" fontId="1" fillId="2" borderId="19" xfId="0" applyNumberFormat="1" applyFont="1" applyFill="1" applyBorder="1" applyAlignment="1" applyProtection="1">
      <alignment horizontal="left" vertical="center" wrapText="1"/>
      <protection locked="0"/>
    </xf>
    <xf numFmtId="49" fontId="1" fillId="2" borderId="21"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vertical="center" wrapText="1"/>
      <protection locked="0"/>
    </xf>
    <xf numFmtId="49" fontId="1" fillId="2" borderId="14" xfId="0" applyNumberFormat="1" applyFont="1" applyFill="1" applyBorder="1" applyAlignment="1" applyProtection="1">
      <alignment vertical="center" wrapText="1"/>
      <protection locked="0"/>
    </xf>
    <xf numFmtId="0" fontId="1" fillId="0" borderId="0" xfId="0" applyFont="1" applyAlignment="1" applyProtection="1">
      <alignment wrapText="1"/>
    </xf>
    <xf numFmtId="0" fontId="10" fillId="0" borderId="0" xfId="0" applyFont="1" applyAlignment="1" applyProtection="1">
      <alignment wrapText="1"/>
    </xf>
    <xf numFmtId="49" fontId="1" fillId="2" borderId="12" xfId="0" applyNumberFormat="1" applyFont="1" applyFill="1" applyBorder="1" applyAlignment="1" applyProtection="1">
      <alignment vertical="center" wrapText="1"/>
      <protection locked="0"/>
    </xf>
    <xf numFmtId="0" fontId="17" fillId="0" borderId="0" xfId="0" applyFont="1" applyAlignment="1">
      <alignment horizontal="center" vertical="center" wrapText="1"/>
    </xf>
    <xf numFmtId="0" fontId="21" fillId="0" borderId="0" xfId="2" applyBorder="1" applyAlignment="1">
      <alignment horizontal="left" vertical="center" wrapText="1"/>
    </xf>
    <xf numFmtId="0" fontId="10" fillId="0" borderId="0" xfId="0" applyFont="1" applyProtection="1"/>
    <xf numFmtId="0" fontId="7" fillId="8" borderId="33" xfId="3" applyProtection="1"/>
    <xf numFmtId="0" fontId="7" fillId="8" borderId="33" xfId="3" applyAlignment="1" applyProtection="1">
      <alignment wrapText="1"/>
    </xf>
    <xf numFmtId="0" fontId="21" fillId="0" borderId="0" xfId="2" applyBorder="1" applyAlignment="1"/>
    <xf numFmtId="0" fontId="21" fillId="0" borderId="0" xfId="2" applyBorder="1"/>
    <xf numFmtId="0" fontId="10" fillId="0" borderId="0" xfId="4" applyAlignment="1" applyProtection="1">
      <alignment wrapText="1"/>
    </xf>
    <xf numFmtId="0" fontId="7" fillId="7" borderId="33" xfId="3" applyFill="1" applyAlignment="1" applyProtection="1">
      <alignment horizontal="center" vertical="top"/>
    </xf>
    <xf numFmtId="0" fontId="7" fillId="0" borderId="0" xfId="3" applyFill="1" applyBorder="1" applyAlignment="1">
      <alignment horizontal="center" vertical="top" wrapText="1"/>
    </xf>
    <xf numFmtId="0" fontId="22" fillId="0" borderId="0" xfId="1" applyFont="1" applyBorder="1" applyAlignment="1">
      <alignment horizontal="center" wrapText="1"/>
    </xf>
    <xf numFmtId="164" fontId="2" fillId="6" borderId="15" xfId="0" applyNumberFormat="1" applyFont="1" applyFill="1" applyBorder="1" applyAlignment="1" applyProtection="1">
      <alignment vertical="center" wrapText="1"/>
    </xf>
    <xf numFmtId="1" fontId="1" fillId="2" borderId="21" xfId="0" applyNumberFormat="1" applyFont="1" applyFill="1" applyBorder="1" applyAlignment="1" applyProtection="1">
      <alignment horizontal="left" vertical="center" wrapText="1"/>
      <protection locked="0"/>
    </xf>
  </cellXfs>
  <cellStyles count="7">
    <cellStyle name="Comma 2" xfId="6" xr:uid="{F61E3194-6B8C-44F8-862F-FA5E9B0F2B45}"/>
    <cellStyle name="Heading 1" xfId="1" builtinId="16" customBuiltin="1"/>
    <cellStyle name="Heading 2" xfId="2" builtinId="17" customBuiltin="1"/>
    <cellStyle name="Heading 3" xfId="3" builtinId="18" customBuiltin="1"/>
    <cellStyle name="Heading 4" xfId="4" builtinId="19" customBuiltin="1"/>
    <cellStyle name="Normal" xfId="0" builtinId="0"/>
    <cellStyle name="Normal 2" xfId="5" xr:uid="{4F816180-1229-4047-9599-7FAEEDBF2B8B}"/>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spPr>
            <a:ln w="12700">
              <a:solidFill>
                <a:schemeClr val="bg1"/>
              </a:solidFill>
            </a:ln>
          </c:spPr>
          <c:explosion val="5"/>
          <c:dPt>
            <c:idx val="0"/>
            <c:bubble3D val="0"/>
            <c:spPr>
              <a:solidFill>
                <a:schemeClr val="accent1">
                  <a:lumMod val="20000"/>
                  <a:lumOff val="80000"/>
                </a:schemeClr>
              </a:solidFill>
              <a:ln w="12700">
                <a:solidFill>
                  <a:schemeClr val="accent1">
                    <a:lumMod val="50000"/>
                  </a:schemeClr>
                </a:solidFill>
              </a:ln>
              <a:effectLst/>
            </c:spPr>
            <c:extLst>
              <c:ext xmlns:c16="http://schemas.microsoft.com/office/drawing/2014/chart" uri="{C3380CC4-5D6E-409C-BE32-E72D297353CC}">
                <c16:uniqueId val="{00000001-3688-4A20-90F1-11E3F8A5F6B6}"/>
              </c:ext>
            </c:extLst>
          </c:dPt>
          <c:dPt>
            <c:idx val="1"/>
            <c:bubble3D val="0"/>
            <c:spPr>
              <a:solidFill>
                <a:schemeClr val="bg2">
                  <a:lumMod val="90000"/>
                </a:schemeClr>
              </a:solidFill>
              <a:ln w="12700">
                <a:solidFill>
                  <a:schemeClr val="accent6">
                    <a:lumMod val="50000"/>
                  </a:schemeClr>
                </a:solidFill>
              </a:ln>
            </c:spPr>
            <c:extLst>
              <c:ext xmlns:c16="http://schemas.microsoft.com/office/drawing/2014/chart" uri="{C3380CC4-5D6E-409C-BE32-E72D297353CC}">
                <c16:uniqueId val="{00000003-3688-4A20-90F1-11E3F8A5F6B6}"/>
              </c:ext>
            </c:extLst>
          </c:dPt>
          <c:dPt>
            <c:idx val="2"/>
            <c:bubble3D val="0"/>
            <c:spPr>
              <a:solidFill>
                <a:schemeClr val="accent2">
                  <a:lumMod val="40000"/>
                  <a:lumOff val="60000"/>
                </a:schemeClr>
              </a:solidFill>
              <a:ln w="12700">
                <a:solidFill>
                  <a:schemeClr val="accent2">
                    <a:lumMod val="50000"/>
                  </a:schemeClr>
                </a:solidFill>
              </a:ln>
              <a:effectLst/>
            </c:spPr>
            <c:extLst>
              <c:ext xmlns:c16="http://schemas.microsoft.com/office/drawing/2014/chart" uri="{C3380CC4-5D6E-409C-BE32-E72D297353CC}">
                <c16:uniqueId val="{00000005-3688-4A20-90F1-11E3F8A5F6B6}"/>
              </c:ext>
            </c:extLst>
          </c:dPt>
          <c:dPt>
            <c:idx val="3"/>
            <c:bubble3D val="0"/>
            <c:spPr>
              <a:solidFill>
                <a:schemeClr val="accent6">
                  <a:lumMod val="40000"/>
                  <a:lumOff val="60000"/>
                </a:schemeClr>
              </a:solidFill>
              <a:ln w="12700">
                <a:solidFill>
                  <a:schemeClr val="accent6">
                    <a:lumMod val="50000"/>
                  </a:schemeClr>
                </a:solidFill>
              </a:ln>
              <a:effectLst/>
            </c:spPr>
            <c:extLst>
              <c:ext xmlns:c16="http://schemas.microsoft.com/office/drawing/2014/chart" uri="{C3380CC4-5D6E-409C-BE32-E72D297353CC}">
                <c16:uniqueId val="{00000007-3688-4A20-90F1-11E3F8A5F6B6}"/>
              </c:ext>
            </c:extLst>
          </c:dPt>
          <c:dPt>
            <c:idx val="4"/>
            <c:bubble3D val="0"/>
            <c:spPr>
              <a:solidFill>
                <a:schemeClr val="accent4">
                  <a:lumMod val="60000"/>
                  <a:lumOff val="40000"/>
                </a:schemeClr>
              </a:solidFill>
              <a:ln w="12700">
                <a:solidFill>
                  <a:schemeClr val="accent4">
                    <a:lumMod val="50000"/>
                  </a:schemeClr>
                </a:solidFill>
              </a:ln>
            </c:spPr>
            <c:extLst>
              <c:ext xmlns:c16="http://schemas.microsoft.com/office/drawing/2014/chart" uri="{C3380CC4-5D6E-409C-BE32-E72D297353CC}">
                <c16:uniqueId val="{0000000B-3688-4A20-90F1-11E3F8A5F6B6}"/>
              </c:ext>
            </c:extLst>
          </c:dPt>
          <c:dPt>
            <c:idx val="5"/>
            <c:bubble3D val="0"/>
            <c:spPr>
              <a:solidFill>
                <a:schemeClr val="accent4">
                  <a:lumMod val="75000"/>
                </a:schemeClr>
              </a:solidFill>
              <a:ln w="12700">
                <a:solidFill>
                  <a:schemeClr val="accent4">
                    <a:lumMod val="50000"/>
                  </a:schemeClr>
                </a:solidFill>
              </a:ln>
            </c:spPr>
            <c:extLst>
              <c:ext xmlns:c16="http://schemas.microsoft.com/office/drawing/2014/chart" uri="{C3380CC4-5D6E-409C-BE32-E72D297353CC}">
                <c16:uniqueId val="{00000019-1BD0-4654-B294-914D7D665C56}"/>
              </c:ext>
            </c:extLst>
          </c:dPt>
          <c:dPt>
            <c:idx val="6"/>
            <c:bubble3D val="0"/>
            <c:spPr>
              <a:ln w="12700">
                <a:solidFill>
                  <a:schemeClr val="accent1">
                    <a:lumMod val="50000"/>
                  </a:schemeClr>
                </a:solidFill>
              </a:ln>
            </c:spPr>
            <c:extLst>
              <c:ext xmlns:c16="http://schemas.microsoft.com/office/drawing/2014/chart" uri="{C3380CC4-5D6E-409C-BE32-E72D297353CC}">
                <c16:uniqueId val="{00000018-1BD0-4654-B294-914D7D665C56}"/>
              </c:ext>
            </c:extLst>
          </c:dPt>
          <c:dLbls>
            <c:dLbl>
              <c:idx val="0"/>
              <c:layout>
                <c:manualLayout>
                  <c:x val="-3.9517881841533369E-2"/>
                  <c:y val="7.0476533316990955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88-4A20-90F1-11E3F8A5F6B6}"/>
                </c:ext>
              </c:extLst>
            </c:dLbl>
            <c:dLbl>
              <c:idx val="1"/>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88-4A20-90F1-11E3F8A5F6B6}"/>
                </c:ext>
              </c:extLst>
            </c:dLbl>
            <c:dLbl>
              <c:idx val="2"/>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688-4A20-90F1-11E3F8A5F6B6}"/>
                </c:ext>
              </c:extLst>
            </c:dLbl>
            <c:dLbl>
              <c:idx val="3"/>
              <c:layout>
                <c:manualLayout>
                  <c:x val="7.8995392203343659E-3"/>
                  <c:y val="4.760293631780152E-2"/>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331816856226307"/>
                      <c:h val="0.14506214447828519"/>
                    </c:manualLayout>
                  </c15:layout>
                </c:ext>
                <c:ext xmlns:c16="http://schemas.microsoft.com/office/drawing/2014/chart" uri="{C3380CC4-5D6E-409C-BE32-E72D297353CC}">
                  <c16:uniqueId val="{00000007-3688-4A20-90F1-11E3F8A5F6B6}"/>
                </c:ext>
              </c:extLst>
            </c:dLbl>
            <c:dLbl>
              <c:idx val="4"/>
              <c:layout>
                <c:manualLayout>
                  <c:x val="1.1855364552459988E-2"/>
                  <c:y val="6.7412336216252214E-2"/>
                </c:manualLayout>
              </c:layout>
              <c:tx>
                <c:rich>
                  <a:bodyPr/>
                  <a:lstStyle/>
                  <a:p>
                    <a:fld id="{29EFDFD3-2B3B-4967-BD80-DBD543C47206}" type="CATEGORYNAME">
                      <a:rPr lang="en-US"/>
                      <a:pPr/>
                      <a:t>[CATEGORY NAME]</a:t>
                    </a:fld>
                    <a:r>
                      <a:rPr lang="en-US" baseline="0"/>
                      <a:t>, </a:t>
                    </a:r>
                  </a:p>
                  <a:p>
                    <a:fld id="{9212B92F-8209-4969-9698-01C7C87D1B55}" type="CELLREF">
                      <a:rPr lang="en-US" baseline="0"/>
                      <a:pPr/>
                      <a:t>[CELLREF]</a:t>
                    </a:fld>
                    <a:r>
                      <a:rPr lang="en-US" baseline="0"/>
                      <a:t>, </a:t>
                    </a:r>
                    <a:fld id="{974E5752-B28F-450E-9A49-3449213A7147}"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{9212B92F-8209-4969-9698-01C7C87D1B55}</c15:txfldGUID>
                      <c15:f>'Data Input'!$B$15</c15:f>
                      <c15:dlblFieldTableCache>
                        <c:ptCount val="1"/>
                        <c:pt idx="0">
                          <c:v> $336,003 </c:v>
                        </c:pt>
                      </c15:dlblFieldTableCache>
                    </c15:dlblFTEntry>
                  </c15:dlblFieldTable>
                  <c15:showDataLabelsRange val="0"/>
                </c:ext>
                <c:ext xmlns:c16="http://schemas.microsoft.com/office/drawing/2014/chart" uri="{C3380CC4-5D6E-409C-BE32-E72D297353CC}">
                  <c16:uniqueId val="{0000000B-3688-4A20-90F1-11E3F8A5F6B6}"/>
                </c:ext>
              </c:extLst>
            </c:dLbl>
            <c:dLbl>
              <c:idx val="5"/>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BD0-4654-B294-914D7D665C56}"/>
                </c:ext>
              </c:extLst>
            </c:dLbl>
            <c:dLbl>
              <c:idx val="6"/>
              <c:tx>
                <c:rich>
                  <a:bodyPr/>
                  <a:lstStyle/>
                  <a:p>
                    <a:r>
                      <a:rPr lang="en-US"/>
                      <a:t>Total LCFF Funds</a:t>
                    </a:r>
                    <a:r>
                      <a:rPr lang="en-US" baseline="0"/>
                      <a:t>, </a:t>
                    </a:r>
                    <a:fld id="{61786A8C-5E01-45A0-8017-F941DBF0FADD}" type="CELLREF">
                      <a:rPr lang="en-US" baseline="0"/>
                      <a:pPr/>
                      <a:t>[CELLREF]</a:t>
                    </a:fld>
                    <a:r>
                      <a:rPr lang="en-US" baseline="0"/>
                      <a:t>, </a:t>
                    </a:r>
                    <a:fld id="{9F86751B-2907-461F-A2C7-52A7D1AC3AE1}"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{61786A8C-5E01-45A0-8017-F941DBF0FADD}</c15:txfldGUID>
                      <c15:f>'Data Input'!$B$9</c15:f>
                      <c15:dlblFieldTableCache>
                        <c:ptCount val="1"/>
                        <c:pt idx="0">
                          <c:v> $4,730,981 </c:v>
                        </c:pt>
                      </c15:dlblFieldTableCache>
                    </c15:dlblFTEntry>
                  </c15:dlblFieldTable>
                  <c15:showDataLabelsRange val="0"/>
                </c:ext>
                <c:ext xmlns:c16="http://schemas.microsoft.com/office/drawing/2014/chart" uri="{C3380CC4-5D6E-409C-BE32-E72D297353CC}">
                  <c16:uniqueId val="{00000018-1BD0-4654-B294-914D7D665C56}"/>
                </c:ext>
              </c:extLst>
            </c:dLbl>
            <c:spPr>
              <a:noFill/>
              <a:ln>
                <a:noFill/>
              </a:ln>
              <a:effectLst/>
            </c:spPr>
            <c:txPr>
              <a:bodyPr rot="0" vert="horz"/>
              <a:lstStyle/>
              <a:p>
                <a:pPr>
                  <a:defRPr sz="1100">
                    <a:solidFill>
                      <a:sysClr val="windowText" lastClr="000000"/>
                    </a:solidFill>
                  </a:defRPr>
                </a:pPr>
                <a:endParaRPr lang="en-US"/>
              </a:p>
            </c:txPr>
            <c:dLblPos val="inEnd"/>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Input'!$A$9:$A$16</c15:sqref>
                  </c15:fullRef>
                </c:ext>
              </c:extLst>
              <c:f>('Data Input'!$A$10:$A$13,'Data Input'!$A$15:$A$16)</c:f>
              <c:strCache>
                <c:ptCount val="6"/>
                <c:pt idx="0">
                  <c:v>LCFF supplemental &amp; concentration grants</c:v>
                </c:pt>
                <c:pt idx="1">
                  <c:v>All Other LCFF funds</c:v>
                </c:pt>
                <c:pt idx="2">
                  <c:v>All other state funds</c:v>
                </c:pt>
                <c:pt idx="3">
                  <c:v>All local funds</c:v>
                </c:pt>
                <c:pt idx="4">
                  <c:v>All Other Federal Funds</c:v>
                </c:pt>
                <c:pt idx="5">
                  <c:v>Federal CARES funds</c:v>
                </c:pt>
              </c:strCache>
            </c:strRef>
          </c:cat>
          <c:val>
            <c:numRef>
              <c:extLst>
                <c:ext xmlns:c15="http://schemas.microsoft.com/office/drawing/2012/chart" uri="{02D57815-91ED-43cb-92C2-25804820EDAC}">
                  <c15:fullRef>
                    <c15:sqref>'Data Input'!$B$9:$B$16</c15:sqref>
                  </c15:fullRef>
                </c:ext>
              </c:extLst>
              <c:f>('Data Input'!$B$10:$B$13,'Data Input'!$B$15:$B$16)</c:f>
              <c:numCache>
                <c:formatCode>_("$"* #,##0_);_("$"* \(#,##0\);_("$"* "-"??_);_(@_)</c:formatCode>
                <c:ptCount val="6"/>
                <c:pt idx="0">
                  <c:v>1143099</c:v>
                </c:pt>
                <c:pt idx="1">
                  <c:v>3587882</c:v>
                </c:pt>
                <c:pt idx="2">
                  <c:v>1160978</c:v>
                </c:pt>
                <c:pt idx="3">
                  <c:v>0</c:v>
                </c:pt>
                <c:pt idx="4">
                  <c:v>336003</c:v>
                </c:pt>
                <c:pt idx="5">
                  <c:v>471344</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bg1"/>
                      </a:solidFill>
                    </a:ln>
                    <a:effectLst/>
                  </c15:spPr>
                  <c15:bubble3D val="0"/>
                </c15:categoryFilterException>
                <c15:categoryFilterException>
                  <c15:sqref>'Data Input'!$B$14</c15:sqref>
                  <c15:spPr xmlns:c15="http://schemas.microsoft.com/office/drawing/2012/chart">
                    <a:solidFill>
                      <a:schemeClr val="accent4">
                        <a:lumMod val="40000"/>
                        <a:lumOff val="60000"/>
                      </a:schemeClr>
                    </a:solidFill>
                    <a:ln w="12700">
                      <a:solidFill>
                        <a:schemeClr val="accent4">
                          <a:lumMod val="50000"/>
                        </a:schemeClr>
                      </a:solidFill>
                    </a:ln>
                    <a:effectLst/>
                  </c15:spPr>
                  <c15:bubble3D val="0"/>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gapWidth val="14"/>
        <c:splitType val="cust"/>
        <c:custSplit>
          <c:secondPiePt val="0"/>
          <c:secondPiePt val="1"/>
        </c:custSplit>
        <c:secondPieSize val="80"/>
        <c:serLines>
          <c:spPr>
            <a:ln w="9525" cap="flat" cmpd="sng" algn="ctr">
              <a:solidFill>
                <a:schemeClr val="accent5">
                  <a:lumMod val="50000"/>
                </a:schemeClr>
              </a:solidFill>
              <a:round/>
            </a:ln>
            <a:effectLst/>
          </c:spPr>
        </c:serLines>
        <c:extLst>
          <c:ext xmlns:c15="http://schemas.microsoft.com/office/drawing/2012/chart" uri="{02D57815-91ED-43cb-92C2-25804820EDAC}">
            <c15:filteredPieSeries>
              <c15: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D-3688-4A20-90F1-11E3F8A5F6B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F-3688-4A20-90F1-11E3F8A5F6B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1-3688-4A20-90F1-11E3F8A5F6B6}"/>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13-3688-4A20-90F1-11E3F8A5F6B6}"/>
                    </c:ext>
                  </c:extLst>
                </c:dPt>
                <c:cat>
                  <c:strRef>
                    <c:extLst>
                      <c:ext uri="{02D57815-91ED-43cb-92C2-25804820EDAC}">
                        <c15:fullRef>
                          <c15:sqref>'Data Input'!$A$9:$A$16</c15:sqref>
                        </c15:fullRef>
                        <c15:formulaRef>
                          <c15:sqref>('Data Input'!$A$10:$A$13,'Data Input'!$A$15:$A$16)</c15:sqref>
                        </c15:formulaRef>
                      </c:ext>
                    </c:extLst>
                    <c:strCache>
                      <c:ptCount val="6"/>
                      <c:pt idx="0">
                        <c:v>LCFF supplemental &amp; concentration grants</c:v>
                      </c:pt>
                      <c:pt idx="1">
                        <c:v>All Other LCFF funds</c:v>
                      </c:pt>
                      <c:pt idx="2">
                        <c:v>All other state funds</c:v>
                      </c:pt>
                      <c:pt idx="3">
                        <c:v>All local funds</c:v>
                      </c:pt>
                      <c:pt idx="4">
                        <c:v>All Other Federal Funds</c:v>
                      </c:pt>
                      <c:pt idx="5">
                        <c:v>Federal CARES funds</c:v>
                      </c:pt>
                    </c:strCache>
                  </c:strRef>
                </c:cat>
                <c:val>
                  <c:numRef>
                    <c:extLst>
                      <c:ext uri="{02D57815-91ED-43cb-92C2-25804820EDAC}">
                        <c15:fullRef>
                          <c15:sqref>'Data Input'!$C$9:$C$16</c15:sqref>
                        </c15:fullRef>
                        <c15:formulaRef>
                          <c15:sqref>('Data Input'!$C$10:$C$13,'Data Input'!$C$15:$C$16)</c15:sqref>
                        </c15:formulaRef>
                      </c:ext>
                    </c:extLst>
                    <c:numCache>
                      <c:formatCode>General</c:formatCode>
                      <c:ptCount val="6"/>
                    </c:numCache>
                  </c:numRef>
                </c:val>
                <c:extLst>
                  <c:ext uri="{02D57815-91ED-43cb-92C2-25804820EDAC}">
                    <c15:categoryFilterExceptions>
                      <c15:categoryFilterException>
                        <c15:sqref>'Data Input'!$C$14</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5-DBF0-4219-86E8-17CFC10058AE}"/>
                  </c:ext>
                </c:extLst>
              </c15:ser>
            </c15:filteredPieSeries>
          </c:ext>
        </c:extLst>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Learning Continuity Plan</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'Data Input'!$A$20</c:f>
              <c:strCache>
                <c:ptCount val="1"/>
                <c:pt idx="0">
                  <c:v>Total Budgeted Expenditures in the Learning Continuity Plan</c:v>
                </c:pt>
              </c:strCache>
            </c:strRef>
          </c:tx>
          <c:spPr>
            <a:solidFill>
              <a:schemeClr val="accent6">
                <a:lumMod val="40000"/>
                <a:lumOff val="60000"/>
              </a:schemeClr>
            </a:solidFill>
            <a:ln>
              <a:solidFill>
                <a:schemeClr val="accent6">
                  <a:lumMod val="50000"/>
                </a:schemeClr>
              </a:solidFill>
            </a:ln>
            <a:effectLst/>
          </c:spPr>
          <c:invertIfNegative val="0"/>
          <c:dLbls>
            <c:dLbl>
              <c:idx val="0"/>
              <c:tx>
                <c:rich>
                  <a:bodyPr/>
                  <a:lstStyle/>
                  <a:p>
                    <a:fld id="{B36D447E-979E-4F9D-BB04-B3C716A44993}" type="CELLRANGE">
                      <a:rPr lang="en-US" baseline="0">
                        <a:solidFill>
                          <a:sysClr val="windowText" lastClr="000000"/>
                        </a:solidFill>
                      </a:rPr>
                      <a:pPr/>
                      <a:t>[CELLRANGE]</a:t>
                    </a:fld>
                    <a:endParaRPr lang="en-US" baseline="0">
                      <a:solidFill>
                        <a:sysClr val="windowText" lastClr="000000"/>
                      </a:solidFill>
                    </a:endParaRPr>
                  </a:p>
                  <a:p>
                    <a:fld id="{CB69DF4D-6D30-4805-BB75-D52855A7851E}" type="VALUE">
                      <a:rPr lang="en-US" baseline="0">
                        <a:solidFill>
                          <a:sysClr val="windowText" lastClr="000000"/>
                        </a:solidFill>
                      </a:rPr>
                      <a:pPr/>
                      <a:t>[VALUE]</a:t>
                    </a:fld>
                    <a:endParaRPr lang="en-U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99-4D2C-B6B4-5FC730437DBE}"/>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val>
            <c:numRef>
              <c:f>'Data Input'!$B$20</c:f>
              <c:numCache>
                <c:formatCode>_("$"* #,##0_);_("$"* \(#,##0\);_("$"* "-"??_);_(@_)</c:formatCode>
                <c:ptCount val="1"/>
                <c:pt idx="0">
                  <c:v>3828236.7883799998</c:v>
                </c:pt>
              </c:numCache>
            </c:numRef>
          </c:val>
          <c:extLst>
            <c:ext xmlns:c15="http://schemas.microsoft.com/office/drawing/2012/chart" uri="{02D57815-91ED-43cb-92C2-25804820EDAC}">
              <c15:datalabelsRange>
                <c15:f>'Data Input'!$A$20</c15:f>
                <c15:dlblRangeCache>
                  <c:ptCount val="1"/>
                  <c:pt idx="0">
                    <c:v>Total Budgeted Expenditures in the Learning Continuity Plan</c:v>
                  </c:pt>
                </c15:dlblRangeCache>
              </c15:datalabelsRange>
            </c:ext>
            <c:ext xmlns:c16="http://schemas.microsoft.com/office/drawing/2014/chart" uri="{C3380CC4-5D6E-409C-BE32-E72D297353CC}">
              <c16:uniqueId val="{00000000-F499-4D2C-B6B4-5FC730437DBE}"/>
            </c:ext>
          </c:extLst>
        </c:ser>
        <c:ser>
          <c:idx val="1"/>
          <c:order val="1"/>
          <c:tx>
            <c:strRef>
              <c:f>'Data Input'!$A$21</c:f>
              <c:strCache>
                <c:ptCount val="1"/>
                <c:pt idx="0">
                  <c:v>Total Budgeted Expenditures for High Needs Students in the Learning Continuity Plan</c:v>
                </c:pt>
              </c:strCache>
            </c:strRef>
          </c:tx>
          <c:spPr>
            <a:solidFill>
              <a:schemeClr val="accent2">
                <a:lumMod val="40000"/>
                <a:lumOff val="60000"/>
              </a:schemeClr>
            </a:solidFill>
            <a:ln>
              <a:solidFill>
                <a:schemeClr val="tx1"/>
              </a:solidFill>
            </a:ln>
            <a:effectLst/>
          </c:spPr>
          <c:invertIfNegative val="0"/>
          <c:dLbls>
            <c:dLbl>
              <c:idx val="0"/>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9C-4753-93F2-77741A1B8CB7}"/>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Input'!$B$21</c:f>
              <c:numCache>
                <c:formatCode>_("$"* #,##0_);_("$"* \(#,##0\);_("$"* "-"??_);_(@_)</c:formatCode>
                <c:ptCount val="1"/>
                <c:pt idx="0">
                  <c:v>1143099</c:v>
                </c:pt>
              </c:numCache>
            </c:numRef>
          </c:val>
          <c:extLst>
            <c:ext xmlns:c16="http://schemas.microsoft.com/office/drawing/2014/chart" uri="{C3380CC4-5D6E-409C-BE32-E72D297353CC}">
              <c16:uniqueId val="{00000001-F499-4D2C-B6B4-5FC730437DBE}"/>
            </c:ext>
          </c:extLst>
        </c:ser>
        <c:dLbls>
          <c:showLegendKey val="0"/>
          <c:showVal val="0"/>
          <c:showCatName val="0"/>
          <c:showSerName val="0"/>
          <c:showPercent val="0"/>
          <c:showBubbleSize val="0"/>
        </c:dLbls>
        <c:gapWidth val="106"/>
        <c:overlap val="-25"/>
        <c:axId val="248923768"/>
        <c:axId val="554318200"/>
      </c:barChart>
      <c:catAx>
        <c:axId val="248923768"/>
        <c:scaling>
          <c:orientation val="minMax"/>
        </c:scaling>
        <c:delete val="1"/>
        <c:axPos val="b"/>
        <c:numFmt formatCode="General" sourceLinked="0"/>
        <c:majorTickMark val="out"/>
        <c:minorTickMark val="none"/>
        <c:tickLblPos val="nextTo"/>
        <c:crossAx val="554318200"/>
        <c:crosses val="autoZero"/>
        <c:auto val="1"/>
        <c:lblAlgn val="ctr"/>
        <c:lblOffset val="100"/>
        <c:noMultiLvlLbl val="0"/>
      </c:catAx>
      <c:valAx>
        <c:axId val="5543182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48923768"/>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Input'!$A$25</c:f>
              <c:strCache>
                <c:ptCount val="1"/>
                <c:pt idx="0">
                  <c:v>Actual Expenditures for High Needs Students in LCAP</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Input'!$B$25:$C$25</c15:sqref>
                  </c15:fullRef>
                </c:ext>
              </c:extLst>
              <c:f>'Data Input'!$B$25</c:f>
              <c:numCache>
                <c:formatCode>General</c:formatCode>
                <c:ptCount val="1"/>
                <c:pt idx="0" formatCode="_(&quot;$&quot;* #,##0_);_(&quot;$&quot;* \(#,##0\);_(&quot;$&quot;* &quot;-&quot;??_);_(@_)">
                  <c:v>1355725</c:v>
                </c:pt>
              </c:numCache>
            </c:numRef>
          </c:val>
          <c:extLst>
            <c:ext xmlns:c16="http://schemas.microsoft.com/office/drawing/2014/chart" uri="{C3380CC4-5D6E-409C-BE32-E72D297353CC}">
              <c16:uniqueId val="{00000001-5FD2-4BBE-A9C8-071C98E0CE45}"/>
            </c:ext>
          </c:extLst>
        </c:ser>
        <c:ser>
          <c:idx val="0"/>
          <c:order val="1"/>
          <c:tx>
            <c:strRef>
              <c:f>'Data Input'!$A$24</c:f>
              <c:strCache>
                <c:ptCount val="1"/>
                <c:pt idx="0">
                  <c:v>Total Budgeted Expenditures for High Needs Students in the LCAP</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Input'!$B$24:$C$24</c15:sqref>
                  </c15:fullRef>
                </c:ext>
              </c:extLst>
              <c:f>'Data Input'!$B$24</c:f>
              <c:numCache>
                <c:formatCode>General</c:formatCode>
                <c:ptCount val="1"/>
                <c:pt idx="0" formatCode="_(&quot;$&quot;* #,##0_);_(&quot;$&quot;* \(#,##0\);_(&quot;$&quot;* &quot;-&quot;??_);_(@_)">
                  <c:v>1355725</c:v>
                </c:pt>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554374600"/>
        <c:axId val="554334512"/>
      </c:barChart>
      <c:catAx>
        <c:axId val="554374600"/>
        <c:scaling>
          <c:orientation val="minMax"/>
        </c:scaling>
        <c:delete val="1"/>
        <c:axPos val="l"/>
        <c:numFmt formatCode="General" sourceLinked="0"/>
        <c:majorTickMark val="none"/>
        <c:minorTickMark val="none"/>
        <c:tickLblPos val="nextTo"/>
        <c:crossAx val="554334512"/>
        <c:crosses val="autoZero"/>
        <c:auto val="1"/>
        <c:lblAlgn val="ctr"/>
        <c:lblOffset val="100"/>
        <c:noMultiLvlLbl val="0"/>
      </c:catAx>
      <c:valAx>
        <c:axId val="5543345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437460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158750</xdr:colOff>
      <xdr:row>6</xdr:row>
      <xdr:rowOff>294483</xdr:rowOff>
    </xdr:from>
    <xdr:to>
      <xdr:col>0</xdr:col>
      <xdr:colOff>6588125</xdr:colOff>
      <xdr:row>6</xdr:row>
      <xdr:rowOff>4441030</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10</xdr:row>
      <xdr:rowOff>92074</xdr:rowOff>
    </xdr:from>
    <xdr:to>
      <xdr:col>0</xdr:col>
      <xdr:colOff>6553199</xdr:colOff>
      <xdr:row>10</xdr:row>
      <xdr:rowOff>2711449</xdr:rowOff>
    </xdr:to>
    <xdr:graphicFrame macro="">
      <xdr:nvGraphicFramePr>
        <xdr:cNvPr id="4" name="Chart 3"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244476</xdr:colOff>
      <xdr:row>15</xdr:row>
      <xdr:rowOff>473075</xdr:rowOff>
    </xdr:from>
    <xdr:to>
      <xdr:col>0</xdr:col>
      <xdr:colOff>6559550</xdr:colOff>
      <xdr:row>15</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26F2-1C44-45D5-B30F-8523D10C9567}">
  <dimension ref="A1:A2"/>
  <sheetViews>
    <sheetView showGridLines="0" showRowColHeaders="0" showRuler="0" topLeftCell="A7" zoomScaleNormal="100" workbookViewId="0"/>
  </sheetViews>
  <sheetFormatPr defaultRowHeight="15" x14ac:dyDescent="0.25"/>
  <cols>
    <col min="1" max="1" width="105.140625" customWidth="1"/>
  </cols>
  <sheetData>
    <row r="1" spans="1:1" ht="409.5" customHeight="1" x14ac:dyDescent="0.85">
      <c r="A1" s="80" t="s">
        <v>30</v>
      </c>
    </row>
    <row r="2" spans="1:1" ht="18" x14ac:dyDescent="0.25">
      <c r="A2" s="57" t="s">
        <v>31</v>
      </c>
    </row>
  </sheetData>
  <sheetProtection algorithmName="SHA-512" hashValue="27sjB285zSZWEhaqSURrVgYUSGFxnbj5QC13fcq6oBfwXkYHWeDkKq9MONN2iKGhj5OjI3tiEsKfN+BHG/v+AA==" saltValue="0KU8acHz9INWdF1JLHpDBw==" spinCount="100000" sheet="1" objects="1" scenarios="1" selectLockedCells="1"/>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DCB5-2528-492A-A500-EE44127CD913}">
  <dimension ref="A1:A34"/>
  <sheetViews>
    <sheetView showGridLines="0" showRuler="0" zoomScaleNormal="100" workbookViewId="0">
      <selection activeCell="A33" sqref="A33"/>
    </sheetView>
  </sheetViews>
  <sheetFormatPr defaultColWidth="9.140625" defaultRowHeight="15" x14ac:dyDescent="0.2"/>
  <cols>
    <col min="1" max="1" width="101.5703125" style="59" customWidth="1"/>
    <col min="2" max="16384" width="9.140625" style="58"/>
  </cols>
  <sheetData>
    <row r="1" spans="1:1" ht="25.15" customHeight="1" x14ac:dyDescent="0.2">
      <c r="A1" s="71" t="s">
        <v>52</v>
      </c>
    </row>
    <row r="2" spans="1:1" ht="36.75" customHeight="1" x14ac:dyDescent="0.2">
      <c r="A2" s="67" t="s">
        <v>33</v>
      </c>
    </row>
    <row r="3" spans="1:1" ht="165.75" customHeight="1" x14ac:dyDescent="0.2">
      <c r="A3" s="67" t="s">
        <v>63</v>
      </c>
    </row>
    <row r="4" spans="1:1" ht="44.25" customHeight="1" x14ac:dyDescent="0.25">
      <c r="A4" s="68" t="s">
        <v>32</v>
      </c>
    </row>
    <row r="5" spans="1:1" ht="39.950000000000003" customHeight="1" x14ac:dyDescent="0.25">
      <c r="A5" s="73" t="s">
        <v>48</v>
      </c>
    </row>
    <row r="6" spans="1:1" ht="39.950000000000003" customHeight="1" x14ac:dyDescent="0.25">
      <c r="A6" s="72" t="s">
        <v>34</v>
      </c>
    </row>
    <row r="7" spans="1:1" ht="37.5" customHeight="1" x14ac:dyDescent="0.2">
      <c r="A7" s="67" t="s">
        <v>35</v>
      </c>
    </row>
    <row r="8" spans="1:1" ht="40.5" customHeight="1" x14ac:dyDescent="0.2">
      <c r="A8" s="67" t="s">
        <v>36</v>
      </c>
    </row>
    <row r="9" spans="1:1" ht="39.950000000000003" customHeight="1" x14ac:dyDescent="0.25">
      <c r="A9" s="77" t="s">
        <v>68</v>
      </c>
    </row>
    <row r="10" spans="1:1" ht="52.5" customHeight="1" x14ac:dyDescent="0.2">
      <c r="A10" s="67" t="s">
        <v>37</v>
      </c>
    </row>
    <row r="11" spans="1:1" ht="102" customHeight="1" x14ac:dyDescent="0.2">
      <c r="A11" s="67" t="s">
        <v>55</v>
      </c>
    </row>
    <row r="12" spans="1:1" ht="86.25" customHeight="1" x14ac:dyDescent="0.2">
      <c r="A12" s="67" t="s">
        <v>56</v>
      </c>
    </row>
    <row r="13" spans="1:1" ht="38.25" customHeight="1" x14ac:dyDescent="0.2">
      <c r="A13" s="67" t="s">
        <v>57</v>
      </c>
    </row>
    <row r="14" spans="1:1" ht="39.75" customHeight="1" x14ac:dyDescent="0.2">
      <c r="A14" s="67" t="s">
        <v>58</v>
      </c>
    </row>
    <row r="15" spans="1:1" ht="52.5" customHeight="1" x14ac:dyDescent="0.2">
      <c r="A15" s="67" t="s">
        <v>59</v>
      </c>
    </row>
    <row r="16" spans="1:1" ht="99" customHeight="1" x14ac:dyDescent="0.2">
      <c r="A16" s="67" t="s">
        <v>62</v>
      </c>
    </row>
    <row r="17" spans="1:1" ht="38.25" customHeight="1" x14ac:dyDescent="0.2">
      <c r="A17" s="67" t="s">
        <v>38</v>
      </c>
    </row>
    <row r="18" spans="1:1" ht="39.950000000000003" customHeight="1" x14ac:dyDescent="0.25">
      <c r="A18" s="77" t="s">
        <v>39</v>
      </c>
    </row>
    <row r="19" spans="1:1" ht="36.75" customHeight="1" x14ac:dyDescent="0.2">
      <c r="A19" s="67" t="s">
        <v>40</v>
      </c>
    </row>
    <row r="20" spans="1:1" ht="175.5" customHeight="1" x14ac:dyDescent="0.2">
      <c r="A20" s="67" t="s">
        <v>64</v>
      </c>
    </row>
    <row r="21" spans="1:1" ht="57.75" customHeight="1" x14ac:dyDescent="0.2">
      <c r="A21" s="67" t="s">
        <v>41</v>
      </c>
    </row>
    <row r="22" spans="1:1" ht="88.5" customHeight="1" x14ac:dyDescent="0.2">
      <c r="A22" s="67" t="s">
        <v>42</v>
      </c>
    </row>
    <row r="23" spans="1:1" ht="39.950000000000003" customHeight="1" x14ac:dyDescent="0.25">
      <c r="A23" s="77" t="s">
        <v>43</v>
      </c>
    </row>
    <row r="24" spans="1:1" ht="88.5" customHeight="1" x14ac:dyDescent="0.2">
      <c r="A24" s="67" t="s">
        <v>65</v>
      </c>
    </row>
    <row r="25" spans="1:1" ht="70.5" customHeight="1" x14ac:dyDescent="0.2">
      <c r="A25" s="67" t="s">
        <v>60</v>
      </c>
    </row>
    <row r="26" spans="1:1" ht="39.950000000000003" customHeight="1" x14ac:dyDescent="0.25">
      <c r="A26" s="74" t="s">
        <v>44</v>
      </c>
    </row>
    <row r="27" spans="1:1" ht="48.75" customHeight="1" x14ac:dyDescent="0.2">
      <c r="A27" s="67" t="s">
        <v>45</v>
      </c>
    </row>
    <row r="28" spans="1:1" ht="52.5" customHeight="1" x14ac:dyDescent="0.2">
      <c r="A28" s="67" t="s">
        <v>66</v>
      </c>
    </row>
    <row r="29" spans="1:1" ht="68.25" customHeight="1" x14ac:dyDescent="0.2">
      <c r="A29" s="67" t="s">
        <v>67</v>
      </c>
    </row>
    <row r="30" spans="1:1" ht="20.100000000000001" customHeight="1" x14ac:dyDescent="0.25">
      <c r="A30" s="67" t="s">
        <v>47</v>
      </c>
    </row>
    <row r="31" spans="1:1" ht="20.100000000000001" customHeight="1" x14ac:dyDescent="0.25">
      <c r="A31" s="67" t="s">
        <v>46</v>
      </c>
    </row>
    <row r="32" spans="1:1" ht="83.25" customHeight="1" x14ac:dyDescent="0.2">
      <c r="A32" s="67" t="s">
        <v>61</v>
      </c>
    </row>
    <row r="33" spans="1:1" ht="20.100000000000001" customHeight="1" x14ac:dyDescent="0.25">
      <c r="A33" s="67" t="s">
        <v>47</v>
      </c>
    </row>
    <row r="34" spans="1:1" ht="20.100000000000001" customHeight="1" x14ac:dyDescent="0.25">
      <c r="A34" s="67" t="s">
        <v>46</v>
      </c>
    </row>
  </sheetData>
  <sheetProtection algorithmName="SHA-512" hashValue="SxYH9PygtrXuxM7dY8kk3TBo4v656gaTVPKUbE9oejOYu33g85ALQIHtAwHxJSEgGPX6M+FQFpMH9R3asw+7Cw==" saltValue="INPnKEKJEdw9XcOEhdq9Yg==" spinCount="100000" sheet="1" selectLockedCells="1"/>
  <pageMargins left="0.7" right="0.7" top="0.75" bottom="0.75" header="0.3" footer="0.3"/>
  <pageSetup orientation="portrait" r:id="rId1"/>
  <headerFooter>
    <oddHeader>&amp;LLCFF Budget Overview for Parents Data Entry Instructions</oddHeader>
    <oddFooter>&amp;L&amp;"Arial,Regular"&amp;12Not for Inclusion in the Template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showGridLines="0" showRuler="0" topLeftCell="A16" zoomScaleNormal="100" workbookViewId="0">
      <selection activeCell="B2" sqref="B2"/>
    </sheetView>
  </sheetViews>
  <sheetFormatPr defaultColWidth="9.140625" defaultRowHeight="14.25" x14ac:dyDescent="0.2"/>
  <cols>
    <col min="1" max="1" width="50.140625" style="6" customWidth="1"/>
    <col min="2" max="2" width="47.28515625" style="6"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75" t="s">
        <v>50</v>
      </c>
    </row>
    <row r="2" spans="1:9" ht="20.100000000000001" customHeight="1" x14ac:dyDescent="0.2">
      <c r="A2" s="27" t="s">
        <v>0</v>
      </c>
      <c r="B2" s="63" t="s">
        <v>71</v>
      </c>
      <c r="C2" s="2"/>
      <c r="D2" s="2"/>
      <c r="E2" s="3"/>
      <c r="F2" s="2"/>
      <c r="G2" s="2"/>
      <c r="H2" s="2"/>
      <c r="I2" s="2"/>
    </row>
    <row r="3" spans="1:9" ht="20.100000000000001" customHeight="1" x14ac:dyDescent="0.2">
      <c r="A3" s="28" t="s">
        <v>1</v>
      </c>
      <c r="B3" s="82" t="s">
        <v>69</v>
      </c>
      <c r="C3" s="2"/>
      <c r="D3" s="2"/>
      <c r="E3" s="2"/>
    </row>
    <row r="4" spans="1:9" ht="15.75" x14ac:dyDescent="0.2">
      <c r="A4" s="28" t="s">
        <v>2</v>
      </c>
      <c r="B4" s="64" t="s">
        <v>70</v>
      </c>
      <c r="C4" s="2"/>
      <c r="D4" s="2"/>
      <c r="E4" s="2"/>
    </row>
    <row r="5" spans="1:9" ht="22.5" customHeight="1" x14ac:dyDescent="0.2">
      <c r="A5" s="28" t="s">
        <v>26</v>
      </c>
      <c r="B5" s="50" t="s">
        <v>17</v>
      </c>
      <c r="C5" s="2"/>
      <c r="D5" s="2"/>
      <c r="E5" s="2"/>
    </row>
    <row r="6" spans="1:9" ht="22.5" customHeight="1" thickBot="1" x14ac:dyDescent="0.25">
      <c r="A6" s="34" t="s">
        <v>27</v>
      </c>
      <c r="B6" s="51" t="s">
        <v>18</v>
      </c>
      <c r="C6" s="2"/>
      <c r="D6" s="2"/>
      <c r="E6" s="2"/>
    </row>
    <row r="7" spans="1:9" ht="43.5" thickBot="1" x14ac:dyDescent="0.25">
      <c r="A7" s="35" t="s">
        <v>12</v>
      </c>
      <c r="B7" s="19" t="s">
        <v>10</v>
      </c>
      <c r="C7" s="2"/>
      <c r="D7" s="2"/>
    </row>
    <row r="8" spans="1:9" ht="31.5" x14ac:dyDescent="0.25">
      <c r="A8" s="18" t="str">
        <f>CONCATENATE("Projected General Fund Revenue for the ", IF(LCAP_Year="", "[Coming LCAP Year]", LCAP_Year), " School Year")</f>
        <v>Projected General Fund Revenue for the 2020-2021 School Year</v>
      </c>
      <c r="B8" s="15" t="s">
        <v>9</v>
      </c>
      <c r="C8"/>
      <c r="D8" s="2"/>
    </row>
    <row r="9" spans="1:9" ht="20.100000000000001" customHeight="1" x14ac:dyDescent="0.25">
      <c r="A9" s="10" t="s">
        <v>7</v>
      </c>
      <c r="B9" s="24">
        <v>4730981</v>
      </c>
      <c r="C9"/>
      <c r="D9" s="2"/>
    </row>
    <row r="10" spans="1:9" ht="20.100000000000001" customHeight="1" x14ac:dyDescent="0.25">
      <c r="A10" s="53" t="s">
        <v>54</v>
      </c>
      <c r="B10" s="24">
        <v>1143099</v>
      </c>
      <c r="C10"/>
      <c r="D10" s="2"/>
      <c r="E10" s="2"/>
      <c r="F10" s="2"/>
      <c r="G10" s="2"/>
    </row>
    <row r="11" spans="1:9" ht="20.100000000000001" hidden="1" customHeight="1" x14ac:dyDescent="0.25">
      <c r="A11" s="10" t="s">
        <v>15</v>
      </c>
      <c r="B11" s="24">
        <f>SUM(LCAP_Year_LCFF_Funds-LCAP_Year_SC_Grants)</f>
        <v>3587882</v>
      </c>
      <c r="C11"/>
      <c r="D11" s="2"/>
      <c r="E11" s="2"/>
      <c r="F11" s="2"/>
      <c r="G11" s="2"/>
    </row>
    <row r="12" spans="1:9" ht="20.100000000000001" customHeight="1" x14ac:dyDescent="0.25">
      <c r="A12" s="10" t="s">
        <v>3</v>
      </c>
      <c r="B12" s="24">
        <v>1160978</v>
      </c>
      <c r="C12"/>
      <c r="D12" s="2"/>
    </row>
    <row r="13" spans="1:9" ht="20.100000000000001" customHeight="1" x14ac:dyDescent="0.25">
      <c r="A13" s="10" t="s">
        <v>4</v>
      </c>
      <c r="B13" s="24">
        <v>0</v>
      </c>
      <c r="C13"/>
      <c r="D13" s="2"/>
    </row>
    <row r="14" spans="1:9" ht="20.100000000000001" customHeight="1" x14ac:dyDescent="0.25">
      <c r="A14" s="47" t="s">
        <v>23</v>
      </c>
      <c r="B14" s="24">
        <v>807347</v>
      </c>
      <c r="C14"/>
      <c r="D14" s="2"/>
    </row>
    <row r="15" spans="1:9" ht="20.100000000000001" hidden="1" customHeight="1" x14ac:dyDescent="0.25">
      <c r="A15" s="52" t="s">
        <v>29</v>
      </c>
      <c r="B15" s="81">
        <f>SUM(LCAP_Year_Federal_Funds-LCAP_YEAR_CARES_FUNDS)</f>
        <v>336003</v>
      </c>
      <c r="C15"/>
      <c r="D15" s="2"/>
    </row>
    <row r="16" spans="1:9" ht="20.100000000000001" customHeight="1" thickBot="1" x14ac:dyDescent="0.3">
      <c r="A16" s="48" t="s">
        <v>24</v>
      </c>
      <c r="B16" s="25">
        <v>471344</v>
      </c>
      <c r="C16"/>
      <c r="D16" s="2"/>
    </row>
    <row r="17" spans="1:9" ht="20.100000000000001" customHeight="1" thickTop="1" thickBot="1" x14ac:dyDescent="0.3">
      <c r="A17" s="11" t="s">
        <v>5</v>
      </c>
      <c r="B17" s="26">
        <f>SUM(LCAP_Year_LCFF_Funds,LCAP_Year_Other_Funds,LCAP_Year_Local_Funds,LCAP_Year_Federal_Funds)</f>
        <v>6699306</v>
      </c>
      <c r="C17"/>
      <c r="D17" s="2"/>
    </row>
    <row r="18" spans="1:9" ht="31.5" x14ac:dyDescent="0.25">
      <c r="A18" s="12" t="str">
        <f>CONCATENATE("Total Budgeted Expenditures for the 
", IF(LCAP_Year="", "[Coming LCAP Year]", LCAP_Year), " School Year")</f>
        <v>Total Budgeted Expenditures for the 
2020-2021 School Year</v>
      </c>
      <c r="B18" s="16" t="s">
        <v>9</v>
      </c>
      <c r="C18"/>
      <c r="D18" s="2"/>
    </row>
    <row r="19" spans="1:9" ht="20.100000000000001" customHeight="1" x14ac:dyDescent="0.25">
      <c r="A19" s="13" t="s">
        <v>6</v>
      </c>
      <c r="B19" s="29">
        <v>6015501</v>
      </c>
      <c r="C19"/>
      <c r="D19" s="2"/>
    </row>
    <row r="20" spans="1:9" ht="30" x14ac:dyDescent="0.25">
      <c r="A20" s="45" t="s">
        <v>20</v>
      </c>
      <c r="B20" s="24">
        <v>3828236.7883799998</v>
      </c>
      <c r="C20"/>
      <c r="D20" s="2"/>
    </row>
    <row r="21" spans="1:9" ht="33.75" customHeight="1" thickBot="1" x14ac:dyDescent="0.3">
      <c r="A21" s="54" t="s">
        <v>21</v>
      </c>
      <c r="B21" s="30">
        <v>1143099</v>
      </c>
      <c r="C21"/>
      <c r="D21" s="2"/>
    </row>
    <row r="22" spans="1:9" ht="21" customHeight="1" thickTop="1" thickBot="1" x14ac:dyDescent="0.3">
      <c r="A22" s="46" t="s">
        <v>22</v>
      </c>
      <c r="B22" s="26">
        <f>B19-B20</f>
        <v>2187264.2116200002</v>
      </c>
      <c r="C22"/>
      <c r="D22" s="2"/>
      <c r="E22"/>
      <c r="F22"/>
      <c r="G22"/>
      <c r="H22"/>
      <c r="I22"/>
    </row>
    <row r="23" spans="1:9" s="4" customFormat="1" ht="31.5" x14ac:dyDescent="0.25">
      <c r="A23" s="17" t="str">
        <f>CONCATENATE("Expenditures for High Needs Students in the ", IF(Current_LCAP_Year="", "[Current LCAP Year]", Current_LCAP_Year), " School Year")</f>
        <v>Expenditures for High Needs Students in the 2019-2020 School Year</v>
      </c>
      <c r="B23" s="31" t="s">
        <v>9</v>
      </c>
      <c r="C23" s="8"/>
      <c r="D23" s="9"/>
      <c r="E23" s="8"/>
      <c r="F23" s="8"/>
      <c r="G23" s="8"/>
      <c r="H23" s="8"/>
      <c r="I23" s="8"/>
    </row>
    <row r="24" spans="1:9" ht="35.25" customHeight="1" x14ac:dyDescent="0.25">
      <c r="A24" s="55" t="s">
        <v>13</v>
      </c>
      <c r="B24" s="29">
        <v>1355725</v>
      </c>
      <c r="C24"/>
      <c r="D24" s="2"/>
      <c r="E24"/>
      <c r="F24"/>
      <c r="G24"/>
      <c r="H24"/>
      <c r="I24"/>
    </row>
    <row r="25" spans="1:9" ht="35.25" customHeight="1" thickBot="1" x14ac:dyDescent="0.3">
      <c r="A25" s="56" t="s">
        <v>28</v>
      </c>
      <c r="B25" s="32">
        <v>1355725</v>
      </c>
      <c r="C25"/>
      <c r="D25" s="2"/>
      <c r="E25"/>
      <c r="F25"/>
      <c r="G25"/>
      <c r="H25"/>
      <c r="I25"/>
    </row>
    <row r="26" spans="1:9" s="4" customFormat="1" ht="15" x14ac:dyDescent="0.25">
      <c r="A26" s="33" t="s">
        <v>11</v>
      </c>
      <c r="B26" s="33" t="s">
        <v>11</v>
      </c>
      <c r="C26"/>
      <c r="D26"/>
      <c r="E26"/>
      <c r="F26"/>
      <c r="G26"/>
      <c r="H26"/>
      <c r="I26"/>
    </row>
    <row r="27" spans="1:9" s="4" customFormat="1" ht="15.75" x14ac:dyDescent="0.25">
      <c r="A27" s="6"/>
      <c r="B27" s="7"/>
      <c r="C27"/>
      <c r="D27"/>
      <c r="E27"/>
      <c r="F27"/>
      <c r="G27"/>
      <c r="H27"/>
      <c r="I27"/>
    </row>
    <row r="28" spans="1:9" s="4" customFormat="1" ht="15.75" x14ac:dyDescent="0.25">
      <c r="A28" s="6"/>
      <c r="B28" s="7"/>
      <c r="C28"/>
      <c r="D28"/>
      <c r="E28"/>
      <c r="F28"/>
      <c r="G28"/>
      <c r="H28"/>
      <c r="I28"/>
    </row>
    <row r="29" spans="1:9" ht="15" x14ac:dyDescent="0.2">
      <c r="A29" s="7"/>
      <c r="B29" s="7"/>
    </row>
    <row r="30" spans="1:9" ht="15" x14ac:dyDescent="0.2">
      <c r="A30" s="7"/>
      <c r="B30" s="7"/>
    </row>
    <row r="31" spans="1:9" ht="15" x14ac:dyDescent="0.2">
      <c r="A31" s="7"/>
      <c r="B31" s="7"/>
    </row>
    <row r="32" spans="1:9" ht="15" x14ac:dyDescent="0.2">
      <c r="A32" s="7"/>
      <c r="B32" s="7"/>
    </row>
    <row r="33" spans="1:2" ht="15" x14ac:dyDescent="0.2">
      <c r="A33" s="7"/>
      <c r="B33" s="7"/>
    </row>
    <row r="34" spans="1:2" ht="15" x14ac:dyDescent="0.2">
      <c r="A34" s="7"/>
      <c r="B34" s="7"/>
    </row>
    <row r="35" spans="1:2" ht="15" x14ac:dyDescent="0.2">
      <c r="A35" s="7"/>
      <c r="B35" s="7"/>
    </row>
    <row r="36" spans="1:2" ht="15" x14ac:dyDescent="0.2">
      <c r="A36" s="7"/>
      <c r="B36" s="7"/>
    </row>
    <row r="37" spans="1:2" ht="15" x14ac:dyDescent="0.2">
      <c r="A37" s="7"/>
      <c r="B37" s="7"/>
    </row>
    <row r="38" spans="1:2" ht="15" x14ac:dyDescent="0.2">
      <c r="A38" s="7"/>
      <c r="B38" s="7"/>
    </row>
    <row r="39" spans="1:2" ht="15" x14ac:dyDescent="0.2">
      <c r="A39" s="7"/>
      <c r="B39" s="7"/>
    </row>
    <row r="40" spans="1:2" ht="15" x14ac:dyDescent="0.2">
      <c r="A40" s="7"/>
      <c r="B40" s="7"/>
    </row>
    <row r="41" spans="1:2" ht="15" x14ac:dyDescent="0.2">
      <c r="A41" s="7"/>
      <c r="B41" s="7"/>
    </row>
  </sheetData>
  <sheetProtection sheet="1" selectLockedCells="1"/>
  <customSheetViews>
    <customSheetView guid="{B4A1466A-814B-496F-ACDF-5B04C3E33E28}" scale="118" showPageBreaks="1" showGridLines="0" view="pageLayout" showRuler="0">
      <selection activeCell="B1" sqref="B1"/>
    </customSheetView>
    <customSheetView guid="{E073F255-81E0-4EB2-9325-A45DCDEB7373}"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showRuler="0" topLeftCell="A5" zoomScaleNormal="100" workbookViewId="0">
      <selection activeCell="B5" sqref="B5"/>
    </sheetView>
  </sheetViews>
  <sheetFormatPr defaultColWidth="8.85546875" defaultRowHeight="15" x14ac:dyDescent="0.25"/>
  <cols>
    <col min="1" max="1" width="37.7109375" customWidth="1"/>
    <col min="2" max="2" width="62.28515625" customWidth="1"/>
  </cols>
  <sheetData>
    <row r="1" spans="1:2" ht="20.25" thickBot="1" x14ac:dyDescent="0.35">
      <c r="A1" s="76" t="s">
        <v>51</v>
      </c>
    </row>
    <row r="2" spans="1:2" ht="23.25" customHeight="1" thickBot="1" x14ac:dyDescent="0.3">
      <c r="A2" s="20" t="s">
        <v>16</v>
      </c>
      <c r="B2" s="21" t="s">
        <v>8</v>
      </c>
    </row>
    <row r="3" spans="1:2" ht="119.25" customHeight="1" x14ac:dyDescent="0.25">
      <c r="A3" s="49" t="s">
        <v>25</v>
      </c>
      <c r="B3" s="69" t="s">
        <v>72</v>
      </c>
    </row>
    <row r="4" spans="1:2" ht="174.75" customHeight="1" x14ac:dyDescent="0.25">
      <c r="A4" s="22" t="str">
        <f>IF(LCAP_YEar_UP_Expenditures_LCAP&gt;=LCAP_Year_SC_Grants,"A prompt may display based on information provided in the Data Input tab.",CONCATENATE("The amount budgeted to increase or improve services for high needs students in the ",TEXT(LCAP_Year,"#,000")," Learning Continuity Plan is less than the projected revenue of LCFF supplemental and concentration grants for ",TEXT(LCAP_Year,"#,000"),". Provide a brief description of the additional actions the LEA is taking to meet its requirement to improve services for high needs students.
"))</f>
        <v>A prompt may display based on information provided in the Data Input tab.</v>
      </c>
      <c r="B4" s="65" t="s">
        <v>49</v>
      </c>
    </row>
    <row r="5" spans="1:2" ht="173.25" customHeight="1" thickBot="1" x14ac:dyDescent="0.3">
      <c r="A5" s="23" t="str">
        <f>IF(Current_Year_EA_UP_Expenditures&gt;=Current_Year_Budg_UP_Expenditures,"A prompt may display based on information provided in the Data Input tab.",CONCATENATE("The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A prompt may display based on information provided in the Data Input tab.</v>
      </c>
      <c r="B5" s="66" t="s">
        <v>49</v>
      </c>
    </row>
  </sheetData>
  <sheetProtection algorithmName="SHA-512" hashValue="V5C0H5Ls5/gQBTo/PTOaooIjXwWtYwtXw+4fAt7YGlZYrobrJrHili4CHCU5AytvubRakx6MefRVtXhxCNR1fg==" saltValue="3pc0+ItzQIZeqa4X5ngYhg==" spinCount="100000" sheet="1" formatRows="0" selectLockedCells="1"/>
  <customSheetViews>
    <customSheetView guid="{B4A1466A-814B-496F-ACDF-5B04C3E33E28}" showPageBreaks="1" showGridLines="0" showRuler="0" topLeftCell="A3">
      <selection activeCell="B3" sqref="B3"/>
    </customSheetView>
    <customSheetView guid="{E073F255-81E0-4EB2-9325-A45DCDEB7373}"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9"/>
  <sheetViews>
    <sheetView showGridLines="0" tabSelected="1" showRuler="0" topLeftCell="A19" zoomScaleNormal="100" zoomScalePageLayoutView="80" workbookViewId="0">
      <selection activeCell="A33" sqref="A33"/>
    </sheetView>
  </sheetViews>
  <sheetFormatPr defaultColWidth="98.7109375" defaultRowHeight="15" x14ac:dyDescent="0.25"/>
  <cols>
    <col min="1" max="1" width="100.85546875" style="1" customWidth="1"/>
    <col min="3" max="16384" width="98.7109375" style="1"/>
  </cols>
  <sheetData>
    <row r="1" spans="1:2" ht="19.5" x14ac:dyDescent="0.3">
      <c r="A1" s="76" t="s">
        <v>53</v>
      </c>
    </row>
    <row r="2" spans="1:2" s="38" customFormat="1" ht="20.100000000000001" customHeight="1" x14ac:dyDescent="0.25">
      <c r="A2" s="40" t="str">
        <f>CONCATENATE("Local Educational Agency (LEA) Name: ",IF(LEA_Name="","[LEA Name]",LEA_Name))</f>
        <v>Local Educational Agency (LEA) Name: New Designs Charter School-Watts</v>
      </c>
      <c r="B2" s="37"/>
    </row>
    <row r="3" spans="1:2" s="38" customFormat="1" ht="20.100000000000001" customHeight="1" x14ac:dyDescent="0.25">
      <c r="A3" s="41" t="str">
        <f>CONCATENATE("CDS Code: ", IF(CDS_Code="", "[CDS Code]", CDS_Code))</f>
        <v>CDS Code: 19 64733 0120071</v>
      </c>
      <c r="B3" s="37"/>
    </row>
    <row r="4" spans="1:2" s="38" customFormat="1" ht="19.5" customHeight="1" x14ac:dyDescent="0.25">
      <c r="A4" s="41" t="str">
        <f>CONCATENATE("School Year: ", IF(LCAP_Year="", "[School Year]", LCAP_Year))</f>
        <v>School Year: 2020-2021</v>
      </c>
      <c r="B4" s="37"/>
    </row>
    <row r="5" spans="1:2" s="38" customFormat="1" ht="19.350000000000001" customHeight="1" x14ac:dyDescent="0.25">
      <c r="A5" s="42" t="str">
        <f>CONCATENATE("LEA contact information: ", IF(LEA_Contact="", "[LEA Contact Information]", LEA_Contact), "")</f>
        <v>LEA contact information: Paul Okaiteye</v>
      </c>
      <c r="B5" s="37"/>
    </row>
    <row r="6" spans="1:2" s="38" customFormat="1" ht="89.25" customHeight="1" x14ac:dyDescent="0.25">
      <c r="A6" s="43" t="s">
        <v>14</v>
      </c>
      <c r="B6" s="37"/>
    </row>
    <row r="7" spans="1:2" s="38" customFormat="1" ht="353.25" customHeight="1" x14ac:dyDescent="0.25">
      <c r="A7" s="78" t="str">
        <f>CONCATENATE("Budget Overview for the ", IF(LCAP_Year="", "[School Year]", LCAP_Year), " School Year" )</f>
        <v>Budget Overview for the 2020-2021 School Year</v>
      </c>
      <c r="B7" s="37"/>
    </row>
    <row r="8" spans="1:2" s="38" customFormat="1" ht="39.75" customHeight="1" x14ac:dyDescent="0.25">
      <c r="A8" s="60" t="str">
        <f>CONCATENATE("This chart shows the total general purpose revenue ", IF(LEA_Name="", "[LEA Name]", TEXT(LEA_Name, "#,000")), " expects to receive in the coming year from all sources.")</f>
        <v>This chart shows the total general purpose revenue New Designs Charter School-Watts expects to receive in the coming year from all sources.</v>
      </c>
      <c r="B8" s="37"/>
    </row>
    <row r="9" spans="1:2" s="38" customFormat="1" ht="100.5" customHeight="1" x14ac:dyDescent="0.25">
      <c r="A9" s="36" t="str">
        <f>CONCATENATE("The total revenue projected for ",IF(LEA_Name="", "[LEA Name]", TEXT(LEA_Name, "#,000"))," is $", TEXT(LCAP_Year_Total_Revenue, "#,0.00"), ", of which $", TEXT(LCAP_Year_LCFF_Funds, "#,0.00"), " is Local Control Funding Formula (LCFF) funds, $", TEXT(LCAP_Year_Other_Funds, "#,0.00"), " is other state funds, $", TEXT(LCAP_Year_Local_Funds, "#,0.00"), " is local funds, and $", TEXT(LCAP_Year_Federal_Funds, "#,0.00"), " is federal funds. Of the $", TEXT(LCAP_Year_Federal_Funds, "#,0.00"), " in federal funds, $", TEXT(LCAP_YEAR_CARES_FUNDS, "#,0.00"), " are federal CARES Act funds. Of the $",TEXT(LCAP_Year_LCFF_Funds, "#,0.00")," in LCFF Funds, $",TEXT(LCAP_Year_SC_Grants, "#,0.00")," is generated based on the enrollment of high needs students (foster youth, English learner, and low-income students).
")</f>
        <v xml:space="preserve">The total revenue projected for New Designs Charter School-Watts is $6,699,306.00, of which $4,730,981.00 is Local Control Funding Formula (LCFF) funds, $1,160,978.00 is other state funds, $0.00 is local funds, and $807,347.00 is federal funds. Of the $807,347.00 in federal funds, $471,344.00 are federal CARES Act funds. Of the $4,730,981.00 in LCFF Funds, $1,143,099.00 is generated based on the enrollment of high needs students (foster youth, English learner, and low-income students).
</v>
      </c>
      <c r="B9" s="37"/>
    </row>
    <row r="10" spans="1:2" s="38" customFormat="1" ht="100.5" customHeight="1" x14ac:dyDescent="0.25">
      <c r="A10" s="44" t="s">
        <v>19</v>
      </c>
      <c r="B10" s="37"/>
    </row>
    <row r="11" spans="1:2" s="38" customFormat="1" ht="219.75" customHeight="1" x14ac:dyDescent="0.25">
      <c r="A11" s="39"/>
      <c r="B11" s="37"/>
    </row>
    <row r="12" spans="1:2" s="38" customFormat="1" ht="50.25" customHeight="1" x14ac:dyDescent="0.25">
      <c r="A12" s="61" t="str">
        <f>CONCATENATE("This chart provides a quick summary of how much ", IF(LEA_Name="", "[LEA Name]", TEXT(LEA_Name, "#,000")), " plans to spend for planned actions and services in the Learning Continuity Plan for ", IF(LCAP_Year="", "[LCAP Year]", TEXT(LCAP_Year, "#,000")), "and how much of the total is tied to increasing or improving services for high needs students.")</f>
        <v>This chart provides a quick summary of how much New Designs Charter School-Watts plans to spend for planned actions and services in the Learning Continuity Plan for 2020-2021and how much of the total is tied to increasing or improving services for high needs students.</v>
      </c>
      <c r="B12" s="37"/>
    </row>
    <row r="13" spans="1:2" ht="117.75" customHeight="1" x14ac:dyDescent="0.25">
      <c r="A13" s="14" t="str">
        <f>CONCATENATE("
",IF(LEA_Name="","[LEA Name]",TEXT(LEA_Name,"#,000"))," plans to spend $",TEXT(LCAP_Year_GF_Expenditures,"#,0.00")," for the ",IF(LCAP_Year="","[LCAP Year]",TEXT(LCAP_Year,"#,000"))," school year. Of that amount, $",TEXT(LCAP_Year_LCAP_Expenditures,"#,0.00")," is tied to actions/services in the Learning Continuity Plan and $",TEXT(LCAP_Year_Expenditures_Not_LCAP,"#,0.00")," is not included in the Learning Continuity Plan. The budgeted expenditures that are not included in the Learning Continuity Plan will be used for the following: 
",LCAP_Year_Descr_Not_In_LCAP,"")</f>
        <v xml:space="preserve">
New Designs Charter School-Watts plans to spend $6,015,501.00 for the 2020-2021 school year. Of that amount, $3,828,236.79 is tied to actions/services in the Learning Continuity Plan and $2,187,264.21 is not included in the Learning Continuity Plan. The budgeted expenditures that are not included in the Learning Continuity Plan will be used for the following: 
Expenditures not included in the LCP are as follows; Benefits, District Oversight Fees, Depreciation, utilities, rent, auxiliary salaries not included in LCP, legal, Banking &amp; Payroll Services, Audit Services, Other fees and settlements</v>
      </c>
    </row>
    <row r="14" spans="1:2" ht="39.75" customHeight="1" x14ac:dyDescent="0.25">
      <c r="A14" s="70" t="str">
        <f>CONCATENATE("Increased or Improved Services for High Needs Students in in the Learning Continuity Plan for the ", IF(LCAP_Year="", "[LCAP Year]", LCAP_Year), " School Year")</f>
        <v>Increased or Improved Services for High Needs Students in in the Learning Continuity Plan for the 2020-2021 School Year</v>
      </c>
    </row>
    <row r="15" spans="1:2" ht="141.6" customHeight="1" x14ac:dyDescent="0.25">
      <c r="A15" s="14"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Learning Continuity Plan. ", IF(LEA_Name="", "[LEA Name]", TEXT(LEA_Name, "#,000")), " plans to spend $", TEXT(LCAP_YEar_UP_Expenditures_LCAP, "#,0.00"), " towards meeting this requirement, as described in the Learning Continuity Plan.",IF('Narrative Responses'!A4="", "", IF('Data Input'!B21&lt;'Data Input'!B10, CONCATENATE(" The additional improved services described in the plan include the following: 
", UP_Improve_Description, ""), "")))</f>
        <v xml:space="preserve">
In 2020-2021, New Designs Charter School-Watts is projecting it will receive $1,143,099.00 based on the enrollment of foster youth, English learner, and low-income students. New Designs Charter School-Watts must describe how it intends to increase or improve services for high needs students in the Learning Continuity Plan. New Designs Charter School-Watts plans to spend $1,143,099.00 towards meeting this requirement, as described in the Learning Continuity Plan.</v>
      </c>
    </row>
    <row r="16" spans="1:2" ht="288" customHeight="1" x14ac:dyDescent="0.25">
      <c r="A16" s="79" t="str">
        <f>CONCATENATE("Update on Increased or Improved Services for High Needs Students in ", IF(Current_LCAP_Year="", "[LCAP Year]", Current_LCAP_Year))</f>
        <v>Update on Increased or Improved Services for High Needs Students in 2019-2020</v>
      </c>
    </row>
    <row r="17" spans="1:1" ht="79.5" customHeight="1" x14ac:dyDescent="0.25">
      <c r="A17" s="62" t="str">
        <f>CONCATENATE("This chart compares what ", IF(LEA_Name="", "[LEA Name]", TEXT(LEA_Name, "#,000")), " budgeted in the 2019-20 LCAP for actions and services that contributed to increasing or improving services for high needs students with what ", IF(LEA_Name="", "[LEA Name]", TEXT(LEA_Name, "#,000")), " actually spent on actions and services that contributed to increasing or improving services for high needs students in the 2019-20 school year.")</f>
        <v>This chart compares what New Designs Charter School-Watts budgeted in the 2019-20 LCAP for actions and services that contributed to increasing or improving services for high needs students with what New Designs Charter School-Watts actually spent on actions and services that contributed to increasing or improving services for high needs students in the 2019-20 school year.</v>
      </c>
    </row>
    <row r="18" spans="1:1" ht="168.75" customHeight="1" x14ac:dyDescent="0.25">
      <c r="A18" s="14" t="str">
        <f>CONCATENATE("
In ", IF(Current_LCAP_Year="", "[the current LCAP Year]", Current_LCAP_Year), ", ", IF(LEA_Name="", "[LEA Name]", LEA_Name),"'s LCAP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 xml:space="preserve">
In 2019-2020, New Designs Charter School-Watts's LCAP budgeted $1,355,725.00 for planned actions to increase or improve services for high needs students. New Designs Charter School-Watts actually spent $1,355,725.00 for actions to increase or improve services for high needs students in 2019-2020.</v>
      </c>
    </row>
    <row r="19" spans="1:1" x14ac:dyDescent="0.25">
      <c r="A19" s="5"/>
    </row>
  </sheetData>
  <sheetProtection algorithmName="SHA-512" hashValue="8dnZjwwLldc+AcbjsjzABxNrrACaD8mpxWJgIPuFe0cGvJkgEb88hziYwXzc1Ib2DcNt2TjMieLtlOBOT0N/AA==" saltValue="Z2OvYMQs3UWyi+oiI8xk+Q==" spinCount="100000" sheet="1" formatRows="0" selectLockedCells="1" selectUnlockedCells="1"/>
  <customSheetViews>
    <customSheetView guid="{B4A1466A-814B-496F-ACDF-5B04C3E33E28}" showPageBreaks="1" showGridLines="0" showRowCol="0" view="pageLayout" showRuler="0">
      <selection sqref="A1:A8"/>
    </customSheetView>
    <customSheetView guid="{E073F255-81E0-4EB2-9325-A45DCDEB7373}" showPageBreaks="1" showGridLines="0" showRowCol="0" view="pageLayout" showRuler="0">
      <selection sqref="A1:A8"/>
    </customSheetView>
  </customSheetViews>
  <pageMargins left="0.25" right="0.25" top="0.75" bottom="0.75" header="0.3" footer="0.3"/>
  <pageSetup fitToHeight="0" orientation="portrait" r:id="rId1"/>
  <headerFooter scaleWithDoc="0">
    <oddHeader>&amp;C&amp;"Arial,Bold"&amp;18LCFF Budget Overview for Parents</oddHeader>
    <oddFooter>&amp;R Page &amp;P of &amp;N</oddFooter>
  </headerFooter>
  <rowBreaks count="1" manualBreakCount="1">
    <brk id="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Title Page</vt:lpstr>
      <vt:lpstr>Instructions</vt:lpstr>
      <vt:lpstr>Data Input</vt:lpstr>
      <vt:lpstr>Narrative Responses</vt:lpstr>
      <vt:lpstr>Template</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LCAP_YEAR_CARES_FUNDS</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LCAP_Year_Total_Revenue</vt:lpstr>
      <vt:lpstr>LCAP_YEar_UP_Expenditures_LCAP</vt:lpstr>
      <vt:lpstr>LEA_Contact</vt:lpstr>
      <vt:lpstr>LEA_Name</vt:lpstr>
      <vt:lpstr>'Data Input'!Print_Area</vt:lpstr>
      <vt:lpstr>Template!Print_Area</vt:lpstr>
      <vt:lpstr>Total_Budgeted_Expenditures_for_Unduplicated_Students_in_the_LCAP</vt:lpstr>
      <vt:lpstr>UP_Difference_Descr</vt:lpstr>
      <vt:lpstr>UP_Improve_Description</vt:lpstr>
    </vt:vector>
  </TitlesOfParts>
  <Company>California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LCFF Budget Overview for Parents Template - Local Control and Accountability Plan (LCAP) (CA Dept of Education)</dc:title>
  <dc:subject>LCFF Budget Overview for Parents Template for completion by LEAs for the 2020-21 school year.</dc:subject>
  <dc:creator>Local Agency Systems Support Office</dc:creator>
  <cp:keywords>lcff, lcap, budget overview, template</cp:keywords>
  <cp:lastModifiedBy>Sam Kyerematen</cp:lastModifiedBy>
  <cp:lastPrinted>2020-09-18T15:55:53Z</cp:lastPrinted>
  <dcterms:created xsi:type="dcterms:W3CDTF">2018-10-16T20:33:16Z</dcterms:created>
  <dcterms:modified xsi:type="dcterms:W3CDTF">2020-12-10T20:25:55Z</dcterms:modified>
</cp:coreProperties>
</file>